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1007-1306 - PJDP\1309 - Annual Court Reporting Project\"/>
    </mc:Choice>
  </mc:AlternateContent>
  <bookViews>
    <workbookView xWindow="0" yWindow="0" windowWidth="12744" windowHeight="8172" tabRatio="888"/>
  </bookViews>
  <sheets>
    <sheet name="1-Clearance Rate" sheetId="8" r:id="rId1"/>
    <sheet name="2-Average Duration" sheetId="5" r:id="rId2"/>
    <sheet name="3-% of Appeals" sheetId="15" r:id="rId3"/>
    <sheet name="4-Overturn Rate" sheetId="19" r:id="rId4"/>
    <sheet name="5-Fee Waiver" sheetId="21" r:id="rId5"/>
    <sheet name="6-Circut Courts" sheetId="22" r:id="rId6"/>
    <sheet name="7-Legal Aid" sheetId="23" r:id="rId7"/>
    <sheet name="9-Complaints JOs" sheetId="24" r:id="rId8"/>
    <sheet name="10-Complaints COs" sheetId="29" r:id="rId9"/>
    <sheet name="11-Judicial Resources" sheetId="30" r:id="rId10"/>
    <sheet name="12-Court Staff Resources" sheetId="31" r:id="rId11"/>
  </sheets>
  <definedNames>
    <definedName name="Case_Type" localSheetId="8">#REF!</definedName>
    <definedName name="Case_Type" localSheetId="9">#REF!</definedName>
    <definedName name="Case_Type" localSheetId="10">#REF!</definedName>
    <definedName name="Case_Type" localSheetId="3">#REF!</definedName>
    <definedName name="Case_Type" localSheetId="4">#REF!</definedName>
    <definedName name="Case_Type" localSheetId="5">#REF!</definedName>
    <definedName name="Case_Type" localSheetId="6">#REF!</definedName>
    <definedName name="Case_Type" localSheetId="7">#REF!</definedName>
    <definedName name="Case_Type">#REF!</definedName>
    <definedName name="Court" localSheetId="8">#REF!</definedName>
    <definedName name="Court" localSheetId="9">#REF!</definedName>
    <definedName name="Court" localSheetId="10">#REF!</definedName>
    <definedName name="Court" localSheetId="3">#REF!</definedName>
    <definedName name="Court" localSheetId="4">#REF!</definedName>
    <definedName name="Court" localSheetId="5">#REF!</definedName>
    <definedName name="Court" localSheetId="6">#REF!</definedName>
    <definedName name="Court" localSheetId="7">#REF!</definedName>
    <definedName name="Court">#REF!</definedName>
    <definedName name="Gender" localSheetId="8">#REF!</definedName>
    <definedName name="Gender" localSheetId="9">#REF!</definedName>
    <definedName name="Gender" localSheetId="10">#REF!</definedName>
    <definedName name="Gender" localSheetId="3">#REF!</definedName>
    <definedName name="Gender" localSheetId="4">#REF!</definedName>
    <definedName name="Gender" localSheetId="5">#REF!</definedName>
    <definedName name="Gender" localSheetId="6">#REF!</definedName>
    <definedName name="Gender" localSheetId="7">#REF!</definedName>
    <definedName name="Gender">#REF!</definedName>
    <definedName name="Gender2" localSheetId="8">#REF!</definedName>
    <definedName name="Gender2" localSheetId="9">#REF!</definedName>
    <definedName name="Gender2" localSheetId="10">#REF!</definedName>
    <definedName name="Gender2" localSheetId="4">#REF!</definedName>
    <definedName name="Gender2" localSheetId="5">#REF!</definedName>
    <definedName name="Gender2" localSheetId="6">#REF!</definedName>
    <definedName name="Gender2" localSheetId="7">#REF!</definedName>
    <definedName name="Gender2">#REF!</definedName>
    <definedName name="JOs" localSheetId="8">#REF!</definedName>
    <definedName name="JOs" localSheetId="9">#REF!</definedName>
    <definedName name="JOs" localSheetId="10">#REF!</definedName>
    <definedName name="JOs" localSheetId="3">#REF!</definedName>
    <definedName name="JOs" localSheetId="4">#REF!</definedName>
    <definedName name="JOs" localSheetId="5">#REF!</definedName>
    <definedName name="JOs" localSheetId="6">#REF!</definedName>
    <definedName name="JOs" localSheetId="7">#REF!</definedName>
    <definedName name="JOs">#REF!</definedName>
    <definedName name="N_A" localSheetId="8">#REF!</definedName>
    <definedName name="N_A" localSheetId="9">#REF!</definedName>
    <definedName name="N_A" localSheetId="10">#REF!</definedName>
    <definedName name="N_A" localSheetId="3">#REF!</definedName>
    <definedName name="N_A" localSheetId="4">#REF!</definedName>
    <definedName name="N_A" localSheetId="5">#REF!</definedName>
    <definedName name="N_A" localSheetId="6">#REF!</definedName>
    <definedName name="N_A" localSheetId="7">#REF!</definedName>
    <definedName name="N_A">#REF!</definedName>
    <definedName name="Y_N" localSheetId="8">#REF!</definedName>
    <definedName name="Y_N" localSheetId="9">#REF!</definedName>
    <definedName name="Y_N" localSheetId="10">#REF!</definedName>
    <definedName name="Y_N" localSheetId="3">#REF!</definedName>
    <definedName name="Y_N" localSheetId="4">#REF!</definedName>
    <definedName name="Y_N" localSheetId="5">#REF!</definedName>
    <definedName name="Y_N" localSheetId="6">#REF!</definedName>
    <definedName name="Y_N" localSheetId="7">#REF!</definedName>
    <definedName name="Y_N">#REF!</definedName>
    <definedName name="Year">#REF!</definedName>
    <definedName name="YN" localSheetId="8">#REF!</definedName>
    <definedName name="YN" localSheetId="9">#REF!</definedName>
    <definedName name="YN" localSheetId="10">#REF!</definedName>
    <definedName name="YN" localSheetId="4">#REF!</definedName>
    <definedName name="YN" localSheetId="5">#REF!</definedName>
    <definedName name="YN" localSheetId="6">#REF!</definedName>
    <definedName name="YN" localSheetId="7">#REF!</definedName>
    <definedName name="YN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22" l="1"/>
  <c r="A5" i="22"/>
  <c r="A6" i="22"/>
  <c r="B4" i="22"/>
  <c r="B5" i="22"/>
  <c r="B6" i="22"/>
  <c r="A4" i="30"/>
  <c r="B4" i="30"/>
  <c r="A5" i="30"/>
  <c r="B5" i="30"/>
  <c r="A6" i="30"/>
  <c r="B6" i="30"/>
  <c r="A7" i="30"/>
  <c r="B7" i="30"/>
  <c r="A8" i="30"/>
  <c r="B8" i="30"/>
  <c r="A9" i="30"/>
  <c r="B9" i="30"/>
  <c r="B16" i="30"/>
  <c r="C16" i="30"/>
  <c r="F16" i="30"/>
  <c r="A4" i="29"/>
  <c r="B4" i="29"/>
  <c r="A5" i="29"/>
  <c r="B5" i="29"/>
  <c r="A6" i="29"/>
  <c r="B6" i="29"/>
  <c r="A7" i="29"/>
  <c r="B7" i="29"/>
  <c r="A8" i="29"/>
  <c r="B8" i="29"/>
  <c r="A9" i="29"/>
  <c r="B9" i="29"/>
  <c r="B16" i="29"/>
  <c r="C16" i="29"/>
  <c r="G16" i="29"/>
  <c r="F16" i="29"/>
  <c r="A4" i="24"/>
  <c r="B4" i="24"/>
  <c r="A5" i="24"/>
  <c r="B5" i="24"/>
  <c r="A6" i="24"/>
  <c r="B6" i="24"/>
  <c r="A7" i="24"/>
  <c r="B7" i="24"/>
  <c r="A8" i="24"/>
  <c r="B8" i="24"/>
  <c r="A9" i="24"/>
  <c r="B9" i="24"/>
  <c r="B16" i="24"/>
  <c r="C16" i="24"/>
  <c r="G16" i="24"/>
  <c r="F16" i="24"/>
  <c r="A4" i="23"/>
  <c r="B4" i="23"/>
  <c r="A5" i="23"/>
  <c r="B5" i="23"/>
  <c r="A6" i="23"/>
  <c r="B6" i="23"/>
  <c r="A7" i="23"/>
  <c r="B7" i="23"/>
  <c r="A8" i="23"/>
  <c r="B8" i="23"/>
  <c r="A9" i="23"/>
  <c r="B9" i="23"/>
  <c r="B16" i="23"/>
  <c r="C16" i="23"/>
  <c r="G16" i="23"/>
  <c r="F16" i="23"/>
  <c r="A7" i="22"/>
  <c r="B7" i="22"/>
  <c r="A8" i="22"/>
  <c r="B8" i="22"/>
  <c r="A9" i="22"/>
  <c r="B9" i="22"/>
  <c r="B16" i="22"/>
  <c r="C16" i="22"/>
  <c r="G16" i="22"/>
  <c r="F16" i="22"/>
  <c r="A4" i="21"/>
  <c r="B4" i="21"/>
  <c r="A5" i="21"/>
  <c r="B5" i="21"/>
  <c r="A6" i="21"/>
  <c r="B6" i="21"/>
  <c r="A7" i="21"/>
  <c r="B7" i="21"/>
  <c r="A8" i="21"/>
  <c r="B8" i="21"/>
  <c r="A9" i="21"/>
  <c r="B9" i="21"/>
  <c r="B16" i="21"/>
  <c r="C16" i="21"/>
  <c r="G16" i="21"/>
  <c r="F16" i="21"/>
  <c r="C16" i="15"/>
  <c r="B16" i="19"/>
  <c r="C16" i="19"/>
  <c r="G16" i="19"/>
  <c r="F16" i="19"/>
  <c r="A4" i="15"/>
  <c r="B4" i="15"/>
  <c r="A5" i="15"/>
  <c r="B5" i="15"/>
  <c r="A6" i="15"/>
  <c r="B6" i="15"/>
  <c r="A7" i="15"/>
  <c r="B7" i="15"/>
  <c r="A8" i="15"/>
  <c r="B8" i="15"/>
  <c r="A9" i="15"/>
  <c r="B9" i="15"/>
  <c r="B16" i="15"/>
  <c r="G16" i="15"/>
  <c r="F16" i="15"/>
  <c r="A4" i="5"/>
  <c r="B4" i="5"/>
  <c r="A5" i="5"/>
  <c r="B5" i="5"/>
  <c r="A6" i="5"/>
  <c r="B6" i="5"/>
  <c r="A7" i="5"/>
  <c r="B7" i="5"/>
  <c r="A8" i="5"/>
  <c r="B8" i="5"/>
  <c r="A9" i="5"/>
  <c r="B9" i="5"/>
  <c r="B16" i="5"/>
  <c r="C16" i="5"/>
  <c r="F16" i="5"/>
  <c r="A10" i="24"/>
  <c r="B10" i="24"/>
  <c r="A11" i="24"/>
  <c r="B11" i="24"/>
  <c r="A12" i="24"/>
  <c r="B12" i="24"/>
  <c r="A13" i="24"/>
  <c r="B13" i="24"/>
  <c r="A14" i="24"/>
  <c r="B14" i="24"/>
  <c r="A15" i="24"/>
  <c r="B15" i="24"/>
  <c r="E16" i="23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C17" i="8"/>
  <c r="B17" i="8"/>
  <c r="E17" i="8"/>
  <c r="E5" i="8"/>
  <c r="A10" i="23"/>
  <c r="B10" i="23"/>
  <c r="A11" i="23"/>
  <c r="B11" i="23"/>
  <c r="A12" i="23"/>
  <c r="B12" i="23"/>
  <c r="A13" i="23"/>
  <c r="B13" i="23"/>
  <c r="A14" i="23"/>
  <c r="B14" i="23"/>
  <c r="A15" i="23"/>
  <c r="B15" i="23"/>
  <c r="G15" i="23"/>
  <c r="G14" i="23"/>
  <c r="G13" i="23"/>
  <c r="G12" i="23"/>
  <c r="G11" i="23"/>
  <c r="G10" i="23"/>
  <c r="G9" i="23"/>
  <c r="G8" i="23"/>
  <c r="G7" i="23"/>
  <c r="G6" i="23"/>
  <c r="G4" i="23"/>
  <c r="G5" i="23"/>
  <c r="E16" i="21"/>
  <c r="A10" i="21"/>
  <c r="B10" i="21"/>
  <c r="A11" i="21"/>
  <c r="B11" i="21"/>
  <c r="A12" i="21"/>
  <c r="B12" i="21"/>
  <c r="A13" i="21"/>
  <c r="B13" i="21"/>
  <c r="A14" i="21"/>
  <c r="B14" i="21"/>
  <c r="A15" i="21"/>
  <c r="B15" i="21"/>
  <c r="G15" i="21"/>
  <c r="G14" i="21"/>
  <c r="G13" i="21"/>
  <c r="G12" i="21"/>
  <c r="G11" i="21"/>
  <c r="G10" i="21"/>
  <c r="G9" i="21"/>
  <c r="G8" i="21"/>
  <c r="G7" i="21"/>
  <c r="G6" i="21"/>
  <c r="G4" i="21"/>
  <c r="G5" i="21"/>
  <c r="A15" i="19"/>
  <c r="G15" i="19"/>
  <c r="A14" i="19"/>
  <c r="G14" i="19"/>
  <c r="A13" i="19"/>
  <c r="G13" i="19"/>
  <c r="A12" i="19"/>
  <c r="G12" i="19"/>
  <c r="A11" i="19"/>
  <c r="G11" i="19"/>
  <c r="A10" i="19"/>
  <c r="G10" i="19"/>
  <c r="A9" i="19"/>
  <c r="G9" i="19"/>
  <c r="A8" i="19"/>
  <c r="B8" i="19"/>
  <c r="G8" i="19"/>
  <c r="A7" i="19"/>
  <c r="B7" i="19"/>
  <c r="G7" i="19"/>
  <c r="A6" i="19"/>
  <c r="B6" i="19"/>
  <c r="G6" i="19"/>
  <c r="A4" i="19"/>
  <c r="B4" i="19"/>
  <c r="G4" i="19"/>
  <c r="A5" i="19"/>
  <c r="B5" i="19"/>
  <c r="G5" i="19"/>
  <c r="F4" i="19"/>
  <c r="E16" i="19"/>
  <c r="E16" i="15"/>
  <c r="A10" i="15"/>
  <c r="B10" i="15"/>
  <c r="A11" i="15"/>
  <c r="B11" i="15"/>
  <c r="A12" i="15"/>
  <c r="B12" i="15"/>
  <c r="A13" i="15"/>
  <c r="B13" i="15"/>
  <c r="A14" i="15"/>
  <c r="B14" i="15"/>
  <c r="A15" i="15"/>
  <c r="B15" i="15"/>
  <c r="G15" i="15"/>
  <c r="G14" i="15"/>
  <c r="G13" i="15"/>
  <c r="G12" i="15"/>
  <c r="G11" i="15"/>
  <c r="G10" i="15"/>
  <c r="G9" i="15"/>
  <c r="G8" i="15"/>
  <c r="G7" i="15"/>
  <c r="G6" i="15"/>
  <c r="G5" i="15"/>
  <c r="G4" i="15"/>
  <c r="A15" i="22"/>
  <c r="A14" i="22"/>
  <c r="A13" i="22"/>
  <c r="A12" i="22"/>
  <c r="A11" i="22"/>
  <c r="A10" i="22"/>
  <c r="A15" i="29"/>
  <c r="A14" i="29"/>
  <c r="A13" i="29"/>
  <c r="A12" i="29"/>
  <c r="A11" i="29"/>
  <c r="A10" i="29"/>
  <c r="A15" i="30"/>
  <c r="A14" i="30"/>
  <c r="A13" i="30"/>
  <c r="A12" i="30"/>
  <c r="A11" i="30"/>
  <c r="A10" i="30"/>
  <c r="A15" i="31"/>
  <c r="A14" i="31"/>
  <c r="A13" i="31"/>
  <c r="A12" i="31"/>
  <c r="A11" i="31"/>
  <c r="A10" i="31"/>
  <c r="A9" i="31"/>
  <c r="A8" i="31"/>
  <c r="A7" i="31"/>
  <c r="A6" i="31"/>
  <c r="A5" i="31"/>
  <c r="A4" i="31"/>
  <c r="A15" i="5"/>
  <c r="A14" i="5"/>
  <c r="A13" i="5"/>
  <c r="A12" i="5"/>
  <c r="A11" i="5"/>
  <c r="A10" i="5"/>
  <c r="E16" i="8"/>
  <c r="E15" i="8"/>
  <c r="E14" i="8"/>
  <c r="E13" i="8"/>
  <c r="E12" i="8"/>
  <c r="E11" i="8"/>
  <c r="E10" i="8"/>
  <c r="E9" i="8"/>
  <c r="E8" i="8"/>
  <c r="E7" i="8"/>
  <c r="E6" i="8"/>
  <c r="F6" i="19"/>
  <c r="F7" i="19"/>
  <c r="F8" i="19"/>
  <c r="B9" i="19"/>
  <c r="F9" i="19"/>
  <c r="B10" i="19"/>
  <c r="F10" i="19"/>
  <c r="B11" i="19"/>
  <c r="F11" i="19"/>
  <c r="B12" i="19"/>
  <c r="F12" i="19"/>
  <c r="B13" i="19"/>
  <c r="F13" i="19"/>
  <c r="B14" i="19"/>
  <c r="F14" i="19"/>
  <c r="B15" i="19"/>
  <c r="F15" i="19"/>
  <c r="B15" i="22"/>
  <c r="B14" i="22"/>
  <c r="B13" i="22"/>
  <c r="B12" i="22"/>
  <c r="B11" i="22"/>
  <c r="B10" i="22"/>
  <c r="E7" i="15"/>
  <c r="F7" i="15"/>
  <c r="E6" i="15"/>
  <c r="E5" i="15"/>
  <c r="F5" i="15"/>
  <c r="E4" i="15"/>
  <c r="E7" i="19"/>
  <c r="E6" i="19"/>
  <c r="E5" i="19"/>
  <c r="F5" i="19"/>
  <c r="E4" i="19"/>
  <c r="E7" i="21"/>
  <c r="E6" i="21"/>
  <c r="F6" i="21"/>
  <c r="E5" i="21"/>
  <c r="E4" i="21"/>
  <c r="F4" i="21"/>
  <c r="E7" i="22"/>
  <c r="G7" i="22"/>
  <c r="F7" i="22"/>
  <c r="E6" i="22"/>
  <c r="G6" i="22"/>
  <c r="F6" i="22"/>
  <c r="E5" i="22"/>
  <c r="G5" i="22"/>
  <c r="F5" i="22"/>
  <c r="E4" i="22"/>
  <c r="G4" i="22"/>
  <c r="F4" i="22"/>
  <c r="E7" i="23"/>
  <c r="E6" i="23"/>
  <c r="F6" i="23"/>
  <c r="E5" i="23"/>
  <c r="F5" i="23"/>
  <c r="E4" i="23"/>
  <c r="F4" i="23"/>
  <c r="E7" i="24"/>
  <c r="G7" i="24"/>
  <c r="F7" i="24"/>
  <c r="E6" i="24"/>
  <c r="G6" i="24"/>
  <c r="F6" i="24"/>
  <c r="E5" i="24"/>
  <c r="G5" i="24"/>
  <c r="F5" i="24"/>
  <c r="G4" i="24"/>
  <c r="F4" i="24"/>
  <c r="E4" i="24"/>
  <c r="E7" i="29"/>
  <c r="G7" i="29"/>
  <c r="F7" i="29"/>
  <c r="E6" i="29"/>
  <c r="G6" i="29"/>
  <c r="F6" i="29"/>
  <c r="E5" i="29"/>
  <c r="G5" i="29"/>
  <c r="F5" i="29"/>
  <c r="E4" i="29"/>
  <c r="G4" i="29"/>
  <c r="F4" i="29"/>
  <c r="F7" i="30"/>
  <c r="E7" i="30"/>
  <c r="E6" i="30"/>
  <c r="F6" i="30"/>
  <c r="E5" i="30"/>
  <c r="F5" i="30"/>
  <c r="F4" i="30"/>
  <c r="E4" i="30"/>
  <c r="E7" i="31"/>
  <c r="B7" i="31"/>
  <c r="F7" i="31"/>
  <c r="E6" i="31"/>
  <c r="B6" i="31"/>
  <c r="F6" i="31"/>
  <c r="B4" i="31"/>
  <c r="F4" i="31"/>
  <c r="E4" i="31"/>
  <c r="B5" i="31"/>
  <c r="F5" i="31"/>
  <c r="E5" i="31"/>
  <c r="B15" i="31"/>
  <c r="E14" i="31"/>
  <c r="E13" i="31"/>
  <c r="B12" i="31"/>
  <c r="E11" i="31"/>
  <c r="B10" i="31"/>
  <c r="F10" i="31"/>
  <c r="E8" i="31"/>
  <c r="B15" i="30"/>
  <c r="F15" i="30"/>
  <c r="B14" i="30"/>
  <c r="F14" i="30"/>
  <c r="E13" i="30"/>
  <c r="E12" i="30"/>
  <c r="B11" i="30"/>
  <c r="E10" i="30"/>
  <c r="F9" i="30"/>
  <c r="E15" i="29"/>
  <c r="E14" i="29"/>
  <c r="E13" i="29"/>
  <c r="E12" i="29"/>
  <c r="E11" i="29"/>
  <c r="E10" i="29"/>
  <c r="E9" i="29"/>
  <c r="E8" i="29"/>
  <c r="G15" i="24"/>
  <c r="F15" i="24"/>
  <c r="G14" i="24"/>
  <c r="F14" i="24"/>
  <c r="E13" i="24"/>
  <c r="G12" i="24"/>
  <c r="F12" i="24"/>
  <c r="E11" i="24"/>
  <c r="G10" i="24"/>
  <c r="F10" i="24"/>
  <c r="E9" i="24"/>
  <c r="E8" i="24"/>
  <c r="E14" i="23"/>
  <c r="E8" i="23"/>
  <c r="G15" i="22"/>
  <c r="F15" i="22"/>
  <c r="G14" i="22"/>
  <c r="F14" i="22"/>
  <c r="E13" i="22"/>
  <c r="G12" i="22"/>
  <c r="F12" i="22"/>
  <c r="E11" i="22"/>
  <c r="G10" i="22"/>
  <c r="F10" i="22"/>
  <c r="E9" i="22"/>
  <c r="E8" i="22"/>
  <c r="E14" i="21"/>
  <c r="E13" i="21"/>
  <c r="E12" i="21"/>
  <c r="E11" i="21"/>
  <c r="E10" i="21"/>
  <c r="E9" i="21"/>
  <c r="E15" i="19"/>
  <c r="E8" i="19"/>
  <c r="E14" i="15"/>
  <c r="E13" i="15"/>
  <c r="E12" i="15"/>
  <c r="E11" i="15"/>
  <c r="E8" i="5"/>
  <c r="F7" i="5"/>
  <c r="E7" i="5"/>
  <c r="E6" i="5"/>
  <c r="F6" i="5"/>
  <c r="E5" i="5"/>
  <c r="F5" i="5"/>
  <c r="F4" i="5"/>
  <c r="E4" i="5"/>
  <c r="B15" i="5"/>
  <c r="F15" i="5"/>
  <c r="E14" i="5"/>
  <c r="E13" i="5"/>
  <c r="E11" i="5"/>
  <c r="B10" i="5"/>
  <c r="F10" i="5"/>
  <c r="E9" i="5"/>
  <c r="F8" i="5"/>
  <c r="G8" i="22"/>
  <c r="F8" i="22"/>
  <c r="E8" i="15"/>
  <c r="F8" i="30"/>
  <c r="G8" i="24"/>
  <c r="F8" i="24"/>
  <c r="E8" i="21"/>
  <c r="E8" i="30"/>
  <c r="B8" i="31"/>
  <c r="F8" i="31"/>
  <c r="G8" i="29"/>
  <c r="F8" i="29"/>
  <c r="B13" i="5"/>
  <c r="F13" i="5"/>
  <c r="E12" i="5"/>
  <c r="B14" i="29"/>
  <c r="G14" i="29"/>
  <c r="F14" i="29"/>
  <c r="E14" i="22"/>
  <c r="E10" i="5"/>
  <c r="E10" i="31"/>
  <c r="E11" i="30"/>
  <c r="B15" i="29"/>
  <c r="G15" i="29"/>
  <c r="F15" i="29"/>
  <c r="E10" i="24"/>
  <c r="E12" i="31"/>
  <c r="B10" i="29"/>
  <c r="G10" i="29"/>
  <c r="F10" i="29"/>
  <c r="E12" i="24"/>
  <c r="F10" i="23"/>
  <c r="E10" i="22"/>
  <c r="F10" i="21"/>
  <c r="E10" i="19"/>
  <c r="E15" i="15"/>
  <c r="B14" i="5"/>
  <c r="F14" i="5"/>
  <c r="E15" i="31"/>
  <c r="E14" i="30"/>
  <c r="B12" i="29"/>
  <c r="G12" i="29"/>
  <c r="F12" i="29"/>
  <c r="E14" i="24"/>
  <c r="E15" i="23"/>
  <c r="E12" i="22"/>
  <c r="E15" i="21"/>
  <c r="B9" i="31"/>
  <c r="F9" i="31"/>
  <c r="B12" i="5"/>
  <c r="F12" i="5"/>
  <c r="E15" i="5"/>
  <c r="E9" i="31"/>
  <c r="B11" i="31"/>
  <c r="F11" i="31"/>
  <c r="F12" i="31"/>
  <c r="B14" i="31"/>
  <c r="F14" i="31"/>
  <c r="F15" i="31"/>
  <c r="B10" i="30"/>
  <c r="F10" i="30"/>
  <c r="F11" i="30"/>
  <c r="B13" i="30"/>
  <c r="F13" i="30"/>
  <c r="G9" i="24"/>
  <c r="F9" i="24"/>
  <c r="G11" i="24"/>
  <c r="F11" i="24"/>
  <c r="G13" i="24"/>
  <c r="F13" i="24"/>
  <c r="E9" i="23"/>
  <c r="F13" i="23"/>
  <c r="F14" i="23"/>
  <c r="F15" i="23"/>
  <c r="G9" i="22"/>
  <c r="F9" i="22"/>
  <c r="G11" i="22"/>
  <c r="F11" i="22"/>
  <c r="G13" i="22"/>
  <c r="F13" i="22"/>
  <c r="F15" i="21"/>
  <c r="E11" i="19"/>
  <c r="F9" i="15"/>
  <c r="F11" i="15"/>
  <c r="F15" i="15"/>
  <c r="F9" i="5"/>
  <c r="B13" i="31"/>
  <c r="F13" i="31"/>
  <c r="B12" i="30"/>
  <c r="F12" i="30"/>
  <c r="E15" i="30"/>
  <c r="G9" i="29"/>
  <c r="F9" i="29"/>
  <c r="B11" i="29"/>
  <c r="G11" i="29"/>
  <c r="F11" i="29"/>
  <c r="B13" i="29"/>
  <c r="G13" i="29"/>
  <c r="F13" i="29"/>
  <c r="E15" i="24"/>
  <c r="E10" i="23"/>
  <c r="E11" i="23"/>
  <c r="E12" i="23"/>
  <c r="E13" i="23"/>
  <c r="E15" i="22"/>
  <c r="E12" i="19"/>
  <c r="E13" i="19"/>
  <c r="E14" i="19"/>
  <c r="E9" i="15"/>
  <c r="E10" i="15"/>
  <c r="F12" i="15"/>
  <c r="F14" i="15"/>
  <c r="E9" i="30"/>
  <c r="E9" i="19"/>
  <c r="B11" i="5"/>
  <c r="F11" i="5"/>
  <c r="F14" i="21"/>
  <c r="F4" i="15"/>
  <c r="F6" i="15"/>
  <c r="F8" i="15"/>
  <c r="F10" i="15"/>
  <c r="F7" i="21"/>
  <c r="F5" i="21"/>
  <c r="F7" i="23"/>
  <c r="F11" i="23"/>
  <c r="F8" i="23"/>
  <c r="F13" i="15"/>
  <c r="F12" i="21"/>
  <c r="F12" i="23"/>
  <c r="F9" i="23"/>
  <c r="F13" i="21"/>
  <c r="F9" i="21"/>
  <c r="E16" i="31"/>
  <c r="C16" i="31"/>
  <c r="E16" i="30"/>
  <c r="E16" i="29"/>
  <c r="E16" i="24"/>
  <c r="E16" i="22"/>
  <c r="F8" i="21"/>
  <c r="F11" i="21"/>
  <c r="F16" i="31"/>
  <c r="B16" i="31"/>
  <c r="E16" i="5"/>
</calcChain>
</file>

<file path=xl/sharedStrings.xml><?xml version="1.0" encoding="utf-8"?>
<sst xmlns="http://schemas.openxmlformats.org/spreadsheetml/2006/main" count="97" uniqueCount="46">
  <si>
    <t>Year</t>
  </si>
  <si>
    <t>Total Cases Filed</t>
  </si>
  <si>
    <t>Total:</t>
  </si>
  <si>
    <t>Total Cases Pending</t>
  </si>
  <si>
    <t xml:space="preserve">Average Days Disposal Time </t>
  </si>
  <si>
    <t>3 - Percentage of Appeals</t>
  </si>
  <si>
    <t>Total Cases Appealed</t>
  </si>
  <si>
    <t>Total Duration of ALL Cases                  (in days)</t>
  </si>
  <si>
    <t>Total Cases where Fees were Waived</t>
  </si>
  <si>
    <t>Unsuccessful Appeals</t>
  </si>
  <si>
    <t>Successful Appeals</t>
  </si>
  <si>
    <t>Court</t>
  </si>
  <si>
    <t>Total Cases where Party/-ies Received Legal Aid</t>
  </si>
  <si>
    <t>2 - Average Duration of a Case (in days)</t>
  </si>
  <si>
    <t>Total Cases Finalised</t>
  </si>
  <si>
    <t>Cases Not Appealed</t>
  </si>
  <si>
    <t>Cases Appealed</t>
  </si>
  <si>
    <t>Cases where Decesion Overturned (successful)</t>
  </si>
  <si>
    <t>Cases with Fee Waiver</t>
  </si>
  <si>
    <t>Cases without Fee Waiver</t>
  </si>
  <si>
    <t>Total Cases Finalised in Circut Court(s)</t>
  </si>
  <si>
    <t>Cases Finalised in Non-circuit Court</t>
  </si>
  <si>
    <t>Cases Finalised in Circuit Court</t>
  </si>
  <si>
    <t>Cases where Parties did not Receive Legal Aid</t>
  </si>
  <si>
    <t>Cases where Parties Received Legal Aid</t>
  </si>
  <si>
    <t xml:space="preserve"> Complaints against JOs</t>
  </si>
  <si>
    <t>Cases where Complaint made against JOs</t>
  </si>
  <si>
    <t>Cases where no Complaint made against JOs</t>
  </si>
  <si>
    <t xml:space="preserve"> Complaints against COs</t>
  </si>
  <si>
    <t>Cases where no Complaint made against COs</t>
  </si>
  <si>
    <t>Cases where Complaint made against COs</t>
  </si>
  <si>
    <t>Total JO Numbers</t>
  </si>
  <si>
    <t>Average Number of Cases per Judicial Officer</t>
  </si>
  <si>
    <t>Total CS Numbers</t>
  </si>
  <si>
    <t>Average Number of Cases per Court Staff</t>
  </si>
  <si>
    <t>1 - Clearance Rate</t>
  </si>
  <si>
    <t>4 - Overturn rate on Appeal - Percentage of Successful Appeals / Original Decision Overturned in Whole or in Part</t>
  </si>
  <si>
    <t>5 - Court Fee Waiver - Percentage of Cases where Fees were Waived</t>
  </si>
  <si>
    <t>6 - Circuit Courts - Percentage of Cases Disposed through Circuit Courts</t>
  </si>
  <si>
    <t>7 - Legal Aid - Percentage of Cases where Parties Received Legal Aid</t>
  </si>
  <si>
    <t>9 - Complaint Handling (Judicial Officers) - Percentage of Complaints Received Concerning a Judicial Officer</t>
  </si>
  <si>
    <t>10 - Complaint Handling (Court Staff) - Percentage of Complaints Received Concerning a Court Staff</t>
  </si>
  <si>
    <t>11 - Judicial Resources - Average Number of Cases per Judicial Officer</t>
  </si>
  <si>
    <t>12 - Court Staff Resources - Average Number of Cases per Court Staff</t>
  </si>
  <si>
    <t>Clearance Rate as a %</t>
  </si>
  <si>
    <t>Insert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</si>
</sst>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3" fillId="0" borderId="0" xfId="0" applyFont="1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0" fontId="2" fillId="3" borderId="3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/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0" fontId="3" fillId="3" borderId="9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2" fontId="2" fillId="3" borderId="3" xfId="1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10" fontId="3" fillId="3" borderId="5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left" vertical="center" indent="1"/>
    </xf>
    <xf numFmtId="0" fontId="0" fillId="3" borderId="7" xfId="0" applyFill="1" applyBorder="1" applyAlignment="1">
      <alignment horizontal="center"/>
    </xf>
    <xf numFmtId="1" fontId="3" fillId="3" borderId="5" xfId="1" applyNumberFormat="1" applyFont="1" applyFill="1" applyBorder="1" applyAlignment="1">
      <alignment horizontal="center" vertical="center"/>
    </xf>
    <xf numFmtId="1" fontId="2" fillId="3" borderId="3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/>
    <xf numFmtId="0" fontId="2" fillId="3" borderId="4" xfId="0" applyFont="1" applyFill="1" applyBorder="1" applyAlignment="1" applyProtection="1">
      <alignment horizontal="left" vertical="center" inden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0" fontId="3" fillId="3" borderId="11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3" borderId="7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/>
    <xf numFmtId="2" fontId="3" fillId="3" borderId="18" xfId="1" applyNumberFormat="1" applyFont="1" applyFill="1" applyBorder="1" applyAlignment="1">
      <alignment horizontal="center" vertical="center"/>
    </xf>
    <xf numFmtId="10" fontId="3" fillId="3" borderId="19" xfId="1" applyNumberFormat="1" applyFont="1" applyFill="1" applyBorder="1" applyAlignment="1">
      <alignment horizontal="center" vertical="center"/>
    </xf>
    <xf numFmtId="10" fontId="3" fillId="3" borderId="8" xfId="1" applyNumberFormat="1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1" fontId="3" fillId="3" borderId="8" xfId="1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/>
    <xf numFmtId="0" fontId="9" fillId="0" borderId="0" xfId="0" applyFont="1" applyFill="1"/>
    <xf numFmtId="10" fontId="0" fillId="0" borderId="0" xfId="1" applyNumberFormat="1" applyFont="1" applyFill="1"/>
    <xf numFmtId="0" fontId="9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0" fillId="0" borderId="0" xfId="0" applyFill="1" applyAlignment="1">
      <alignment horizontal="right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Cases</a:t>
            </a:r>
            <a:r>
              <a:rPr lang="en-AU" sz="1600" b="1" baseline="0"/>
              <a:t> Filed, Finalised and Pending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'1-Clearance Rate'!$B$3</c:f>
              <c:strCache>
                <c:ptCount val="1"/>
                <c:pt idx="0">
                  <c:v>Total Cases Filed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'1-Clearance Rate'!$A$4:$A$16</c:f>
              <c:strCache>
                <c:ptCount val="13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  <c:pt idx="12">
                  <c:v>Insert Year</c:v>
                </c:pt>
              </c:strCache>
            </c:strRef>
          </c:cat>
          <c:val>
            <c:numRef>
              <c:f>'1-Clearance Rate'!$B$4:$B$16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strRef>
              <c:f>'1-Clearance Rate'!$C$3</c:f>
              <c:strCache>
                <c:ptCount val="1"/>
                <c:pt idx="0">
                  <c:v>Total Cases Finalised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'1-Clearance Rate'!$A$4:$A$16</c:f>
              <c:strCache>
                <c:ptCount val="13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  <c:pt idx="12">
                  <c:v>Insert Year</c:v>
                </c:pt>
              </c:strCache>
            </c:strRef>
          </c:cat>
          <c:val>
            <c:numRef>
              <c:f>'1-Clearance Rate'!$C$4:$C$16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2"/>
          <c:tx>
            <c:strRef>
              <c:f>'1-Clearance Rate'!$D$3</c:f>
              <c:strCache>
                <c:ptCount val="1"/>
                <c:pt idx="0">
                  <c:v>Total Cases Pending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'1-Clearance Rate'!$A$4:$A$16</c:f>
              <c:strCache>
                <c:ptCount val="13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  <c:pt idx="12">
                  <c:v>Insert Year</c:v>
                </c:pt>
              </c:strCache>
            </c:strRef>
          </c:cat>
          <c:val>
            <c:numRef>
              <c:f>'1-Clearance Rate'!$D$4:$D$16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93"/>
        <c:axId val="2028736880"/>
        <c:axId val="2028737968"/>
      </c:barChart>
      <c:catAx>
        <c:axId val="202873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737968"/>
        <c:crosses val="autoZero"/>
        <c:auto val="1"/>
        <c:lblAlgn val="ctr"/>
        <c:lblOffset val="100"/>
        <c:noMultiLvlLbl val="0"/>
      </c:catAx>
      <c:valAx>
        <c:axId val="202873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7368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Percentage of Cases where Parties Received Legal Aid             </a:t>
            </a: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633172942007"/>
          <c:y val="0.20096438857084101"/>
          <c:w val="0.75322638942132902"/>
          <c:h val="0.6530823232323229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'7-Legal Aid'!$F$3</c:f>
              <c:strCache>
                <c:ptCount val="1"/>
                <c:pt idx="0">
                  <c:v>Cases where Parties did not Receive Legal Aid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'7-Legal Aid'!$F$4:$F$15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'7-Legal Aid'!$A$4:$A$15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'7-Legal Aid'!$G$3</c:f>
              <c:strCache>
                <c:ptCount val="1"/>
                <c:pt idx="0">
                  <c:v>Cases where Parties Received Legal Aid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'7-Legal Aid'!$G$4:$G$15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'7-Legal Aid'!$A$4:$A$15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828736"/>
        <c:axId val="2092827648"/>
        <c:axId val="0"/>
      </c:bar3DChart>
      <c:catAx>
        <c:axId val="2092828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27648"/>
        <c:crosses val="autoZero"/>
        <c:auto val="1"/>
        <c:lblAlgn val="ctr"/>
        <c:lblOffset val="100"/>
        <c:noMultiLvlLbl val="0"/>
      </c:catAx>
      <c:valAx>
        <c:axId val="2092827648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28287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38094781111199E-2"/>
          <c:y val="0.92461111111111105"/>
          <c:w val="0.96877546084585398"/>
          <c:h val="6.8974747474747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Complaints Received Concerning an Judicial Officer as a  Percentage of all Filings </a:t>
            </a: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1778737267628"/>
          <c:y val="0.146431569062068"/>
          <c:w val="0.75387031408022498"/>
          <c:h val="0.7100671717171720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'9-Complaints JOs'!$F$3</c:f>
              <c:strCache>
                <c:ptCount val="1"/>
                <c:pt idx="0">
                  <c:v>Cases where no Complaint made against JOs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'9-Complaints JOs'!$F$4:$F$15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'9-Complaints JOs'!$E$4:$E$15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'9-Complaints JOs'!$G$3</c:f>
              <c:strCache>
                <c:ptCount val="1"/>
                <c:pt idx="0">
                  <c:v>Cases where Complaint made against JOs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'9-Complaints JOs'!$G$4:$G$15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'9-Complaints JOs'!$E$4:$E$15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825472"/>
        <c:axId val="2092816768"/>
        <c:axId val="0"/>
      </c:bar3DChart>
      <c:catAx>
        <c:axId val="209282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16768"/>
        <c:crosses val="autoZero"/>
        <c:auto val="1"/>
        <c:lblAlgn val="ctr"/>
        <c:lblOffset val="100"/>
        <c:noMultiLvlLbl val="0"/>
      </c:catAx>
      <c:valAx>
        <c:axId val="2092816768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25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1844563999E-2"/>
          <c:y val="0.93424368686868697"/>
          <c:w val="0.89999991553369196"/>
          <c:h val="6.5756313131313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Complaints Received Concerning an Court Officer as a  Percentage of all Filings </a:t>
            </a: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1778737267628"/>
          <c:y val="0.146431569062068"/>
          <c:w val="0.75387031408022498"/>
          <c:h val="0.6985330390275079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'10-Complaints COs'!$F$3</c:f>
              <c:strCache>
                <c:ptCount val="1"/>
                <c:pt idx="0">
                  <c:v>Cases where no Complaint made against COs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'10-Complaints COs'!$F$4:$F$15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'10-Complaints COs'!$A$4:$A$15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'10-Complaints COs'!$G$3</c:f>
              <c:strCache>
                <c:ptCount val="1"/>
                <c:pt idx="0">
                  <c:v>Cases where Complaint made against COs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'10-Complaints COs'!$G$4:$G$15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'10-Complaints COs'!$A$4:$A$15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821120"/>
        <c:axId val="2092821664"/>
        <c:axId val="0"/>
      </c:bar3DChart>
      <c:catAx>
        <c:axId val="20928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21664"/>
        <c:crosses val="autoZero"/>
        <c:auto val="1"/>
        <c:lblAlgn val="ctr"/>
        <c:lblOffset val="100"/>
        <c:noMultiLvlLbl val="0"/>
      </c:catAx>
      <c:valAx>
        <c:axId val="2092821664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211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1844563999E-2"/>
          <c:y val="0.93097535237308604"/>
          <c:w val="0.89999991553369196"/>
          <c:h val="6.9024647626914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Average Number of Cases per Judicial Officer (this year)</a:t>
            </a:r>
            <a:endParaRPr lang="en-AU" sz="16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'11-Judicial Resources'!$F$4:$F$15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'11-Judicial Resources'!$E$4:$E$15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54328608"/>
        <c:axId val="54320448"/>
        <c:axId val="0"/>
      </c:bar3DChart>
      <c:catAx>
        <c:axId val="5432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0448"/>
        <c:crosses val="autoZero"/>
        <c:auto val="1"/>
        <c:lblAlgn val="ctr"/>
        <c:lblOffset val="100"/>
        <c:noMultiLvlLbl val="0"/>
      </c:catAx>
      <c:valAx>
        <c:axId val="543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Average Number of Cases per Court Staff (this year)</a:t>
            </a:r>
            <a:endParaRPr lang="en-AU" sz="16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'12-Court Staff Resources'!$F$4:$F$15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'12-Court Staff Resources'!$E$4:$E$15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54328064"/>
        <c:axId val="54321536"/>
        <c:axId val="0"/>
      </c:bar3DChart>
      <c:catAx>
        <c:axId val="5432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1536"/>
        <c:crosses val="autoZero"/>
        <c:auto val="1"/>
        <c:lblAlgn val="ctr"/>
        <c:lblOffset val="100"/>
        <c:noMultiLvlLbl val="0"/>
      </c:catAx>
      <c:valAx>
        <c:axId val="5432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Clearance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'1-Clearance Rate'!$A$5:$A$16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'1-Clearance Rate'!$E$5:$E$16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48064"/>
        <c:axId val="2091844256"/>
      </c:lineChart>
      <c:catAx>
        <c:axId val="20918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4256"/>
        <c:crosses val="autoZero"/>
        <c:auto val="1"/>
        <c:lblAlgn val="ctr"/>
        <c:lblOffset val="100"/>
        <c:noMultiLvlLbl val="0"/>
      </c:catAx>
      <c:valAx>
        <c:axId val="20918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baseline="0">
                <a:effectLst/>
              </a:rPr>
              <a:t>Cases Filed and Finalised</a:t>
            </a:r>
            <a:endParaRPr lang="en-AU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'1-Clearance Rate'!$B$3</c:f>
              <c:strCache>
                <c:ptCount val="1"/>
                <c:pt idx="0">
                  <c:v>Total Cases Filed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'1-Clearance Rate'!$B$5:$B$16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845344"/>
        <c:axId val="2091846976"/>
      </c:barChart>
      <c:lineChart>
        <c:grouping val="standard"/>
        <c:varyColors val="0"/>
        <c:ser>
          <c:idx val="1"/>
          <c:order val="1"/>
          <c:tx>
            <c:strRef>
              <c:f>'1-Clearance Rate'!$C$3</c:f>
              <c:strCache>
                <c:ptCount val="1"/>
                <c:pt idx="0">
                  <c:v>Total Cases Finalised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'1-Clearance Rate'!$A$5:$A$16</c:f>
              <c:strCache>
                <c:ptCount val="12"/>
                <c:pt idx="0">
                  <c:v>Insert Year</c:v>
                </c:pt>
                <c:pt idx="1">
                  <c:v>Insert Year</c:v>
                </c:pt>
                <c:pt idx="2">
                  <c:v>Insert Year</c:v>
                </c:pt>
                <c:pt idx="3">
                  <c:v>Insert Year</c:v>
                </c:pt>
                <c:pt idx="4">
                  <c:v>Insert Year</c:v>
                </c:pt>
                <c:pt idx="5">
                  <c:v>Insert Year</c:v>
                </c:pt>
                <c:pt idx="6">
                  <c:v>Insert Year</c:v>
                </c:pt>
                <c:pt idx="7">
                  <c:v>Insert Year</c:v>
                </c:pt>
                <c:pt idx="8">
                  <c:v>Insert Year</c:v>
                </c:pt>
                <c:pt idx="9">
                  <c:v>Insert Year</c:v>
                </c:pt>
                <c:pt idx="10">
                  <c:v>Insert Year</c:v>
                </c:pt>
                <c:pt idx="11">
                  <c:v>Insert Year</c:v>
                </c:pt>
              </c:strCache>
            </c:strRef>
          </c:cat>
          <c:val>
            <c:numRef>
              <c:f>'1-Clearance Rate'!$C$5:$C$16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45344"/>
        <c:axId val="2091846976"/>
      </c:lineChart>
      <c:catAx>
        <c:axId val="209184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6976"/>
        <c:crosses val="autoZero"/>
        <c:auto val="1"/>
        <c:lblAlgn val="ctr"/>
        <c:lblOffset val="100"/>
        <c:noMultiLvlLbl val="0"/>
      </c:catAx>
      <c:valAx>
        <c:axId val="209184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Average Duration of a Case (in days)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'2-Average Duration'!$F$4:$F$15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'2-Average Duration'!$E$4:$E$15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2091849152"/>
        <c:axId val="2091844800"/>
        <c:axId val="0"/>
      </c:bar3DChart>
      <c:catAx>
        <c:axId val="20918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4800"/>
        <c:crosses val="autoZero"/>
        <c:auto val="1"/>
        <c:lblAlgn val="ctr"/>
        <c:lblOffset val="100"/>
        <c:noMultiLvlLbl val="0"/>
      </c:catAx>
      <c:valAx>
        <c:axId val="20918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 i="0" u="none" strike="noStrike" baseline="0">
                <a:effectLst/>
              </a:rPr>
              <a:t>Percentage of Appeals </a:t>
            </a: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'3-% of Appeals'!$F$3</c:f>
              <c:strCache>
                <c:ptCount val="1"/>
                <c:pt idx="0">
                  <c:v>Cases Not Appealed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'3-% of Appeals'!$F$4:$F$15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'3-% of Appeals'!$A$4:$A$15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'3-% of Appeals'!$G$3</c:f>
              <c:strCache>
                <c:ptCount val="1"/>
                <c:pt idx="0">
                  <c:v>Cases Appealed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'3-% of Appeals'!$G$4:$G$15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'3-% of Appeals'!$A$4:$A$15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1843168"/>
        <c:axId val="2092184096"/>
        <c:axId val="0"/>
      </c:bar3DChart>
      <c:catAx>
        <c:axId val="20918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4096"/>
        <c:crosses val="autoZero"/>
        <c:auto val="1"/>
        <c:lblAlgn val="ctr"/>
        <c:lblOffset val="100"/>
        <c:noMultiLvlLbl val="0"/>
      </c:catAx>
      <c:valAx>
        <c:axId val="2092184096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3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Percentage of Appeals (by year)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'3-% of Appeals'!$F$3</c:f>
              <c:strCache>
                <c:ptCount val="1"/>
                <c:pt idx="0">
                  <c:v>Cases Not Appealed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'3-% of Appeals'!$F$4:$F$15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'3-% of Appeals'!$A$4:$A$15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188448"/>
        <c:axId val="2092187360"/>
      </c:barChart>
      <c:lineChart>
        <c:grouping val="standard"/>
        <c:varyColors val="0"/>
        <c:ser>
          <c:idx val="1"/>
          <c:order val="1"/>
          <c:tx>
            <c:strRef>
              <c:f>'3-% of Appeals'!$G$3</c:f>
              <c:strCache>
                <c:ptCount val="1"/>
                <c:pt idx="0">
                  <c:v>Cases Appealed</c:v>
                </c:pt>
              </c:strCache>
            </c:strRef>
          </c:tx>
          <c:spPr>
            <a:ln w="412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'3-% of Appeals'!$G$4:$G$15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'3-% of Appeals'!$A$4:$A$15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88448"/>
        <c:axId val="2092187360"/>
      </c:lineChart>
      <c:catAx>
        <c:axId val="20921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7360"/>
        <c:crosses val="autoZero"/>
        <c:auto val="1"/>
        <c:lblAlgn val="ctr"/>
        <c:lblOffset val="100"/>
        <c:noMultiLvlLbl val="0"/>
      </c:catAx>
      <c:valAx>
        <c:axId val="20921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Overturn Rate on Appeal </a:t>
            </a:r>
            <a:r>
              <a:rPr lang="en-AU" sz="1600" b="1" baseline="0"/>
              <a:t>(by year</a:t>
            </a:r>
            <a:r>
              <a:rPr lang="en-AU" sz="1600" baseline="0"/>
              <a:t>)</a:t>
            </a:r>
            <a:endParaRPr lang="en-AU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'4-Overturn Rate'!$F$3</c:f>
              <c:strCache>
                <c:ptCount val="1"/>
                <c:pt idx="0">
                  <c:v>Unsuccessful Appeals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'4-Overturn Rate'!$F$4:$F$15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'4-Overturn Rate'!$A$4:$A$15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'4-Overturn Rate'!$G$3</c:f>
              <c:strCache>
                <c:ptCount val="1"/>
                <c:pt idx="0">
                  <c:v>Successful Appeals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'4-Overturn Rate'!$G$4:$G$15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'4-Overturn Rate'!$A$4:$A$15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188992"/>
        <c:axId val="2092186816"/>
        <c:axId val="0"/>
      </c:bar3DChart>
      <c:catAx>
        <c:axId val="20921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6816"/>
        <c:crosses val="autoZero"/>
        <c:auto val="1"/>
        <c:lblAlgn val="ctr"/>
        <c:lblOffset val="100"/>
        <c:noMultiLvlLbl val="0"/>
      </c:catAx>
      <c:valAx>
        <c:axId val="2092186816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8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Court Fee Waiver </a:t>
            </a: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967090791692001"/>
          <c:y val="0.111553736121538"/>
          <c:w val="0.78607891515780604"/>
          <c:h val="0.7389308316597189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'5-Fee Waiver'!$F$3</c:f>
              <c:strCache>
                <c:ptCount val="1"/>
                <c:pt idx="0">
                  <c:v>Cases without Fee Waiver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'5-Fee Waiver'!$F$4:$F$15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'5-Fee Waiver'!$A$4:$A$15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'5-Fee Waiver'!$G$3</c:f>
              <c:strCache>
                <c:ptCount val="1"/>
                <c:pt idx="0">
                  <c:v>Cases with Fee Waiver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'5-Fee Waiver'!$G$4:$G$15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'5-Fee Waiver'!$A$4:$A$15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191168"/>
        <c:axId val="2092185728"/>
        <c:axId val="0"/>
      </c:bar3DChart>
      <c:catAx>
        <c:axId val="20921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85728"/>
        <c:crosses val="autoZero"/>
        <c:auto val="1"/>
        <c:lblAlgn val="ctr"/>
        <c:lblOffset val="100"/>
        <c:noMultiLvlLbl val="0"/>
      </c:catAx>
      <c:valAx>
        <c:axId val="2092185728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91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8745094417"/>
          <c:y val="0.93498896613743898"/>
          <c:w val="0.63178030325798795"/>
          <c:h val="6.5011033862560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Percentage of Cases Finalised in Circut Court(s) </a:t>
            </a:r>
          </a:p>
          <a:p>
            <a:pPr>
              <a:defRPr sz="1600" b="1"/>
            </a:pPr>
            <a:r>
              <a:rPr lang="en-AU" sz="1600" b="1" baseline="0"/>
              <a:t>(by year)</a:t>
            </a:r>
            <a:endParaRPr lang="en-AU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1778737267628"/>
          <c:y val="0.146431569062068"/>
          <c:w val="0.78607891515780604"/>
          <c:h val="0.70078374351104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'6-Circut Courts'!$F$3</c:f>
              <c:strCache>
                <c:ptCount val="1"/>
                <c:pt idx="0">
                  <c:v>Cases Finalised in Non-circuit Court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'6-Circut Courts'!$F$4:$F$15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'6-Circut Courts'!$E$4:$E$15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tx>
            <c:strRef>
              <c:f>'6-Circut Courts'!$G$3</c:f>
              <c:strCache>
                <c:ptCount val="1"/>
                <c:pt idx="0">
                  <c:v>Cases Finalised in Circuit Court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'6-Circut Courts'!$G$4:$G$15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'6-Circut Courts'!$E$4:$E$15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box"/>
        <c:axId val="2092820032"/>
        <c:axId val="2092818944"/>
        <c:axId val="0"/>
      </c:bar3DChart>
      <c:catAx>
        <c:axId val="209282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18944"/>
        <c:crosses val="autoZero"/>
        <c:auto val="1"/>
        <c:lblAlgn val="ctr"/>
        <c:lblOffset val="100"/>
        <c:noMultiLvlLbl val="0"/>
      </c:catAx>
      <c:valAx>
        <c:axId val="2092818944"/>
        <c:scaling>
          <c:orientation val="minMax"/>
          <c:max val="1"/>
          <c:min val="0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820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40891634023699"/>
          <c:y val="0.93005613344815397"/>
          <c:w val="0.74518202642456799"/>
          <c:h val="6.9943866551846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176737</xdr:colOff>
      <xdr:row>1</xdr:row>
      <xdr:rowOff>190578</xdr:rowOff>
    </xdr:from>
    <xdr:to>
      <xdr:col>24</xdr:col>
      <xdr:colOff>200738</xdr:colOff>
      <xdr:row>18</xdr:row>
      <xdr:rowOff>24892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2213</xdr:colOff>
      <xdr:row>18</xdr:row>
      <xdr:rowOff>194021</xdr:rowOff>
    </xdr:from>
    <xdr:to>
      <xdr:col>18</xdr:col>
      <xdr:colOff>145955</xdr:colOff>
      <xdr:row>35</xdr:row>
      <xdr:rowOff>102993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-1</xdr:colOff>
      <xdr:row>2</xdr:row>
      <xdr:rowOff>2720</xdr:rowOff>
    </xdr:from>
    <xdr:to>
      <xdr:col>14</xdr:col>
      <xdr:colOff>13113</xdr:colOff>
      <xdr:row>18</xdr:row>
      <xdr:rowOff>32977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296143</xdr:colOff>
      <xdr:row>17</xdr:row>
      <xdr:rowOff>150000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296143</xdr:colOff>
      <xdr:row>17</xdr:row>
      <xdr:rowOff>150000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1163683</xdr:colOff>
      <xdr:row>2</xdr:row>
      <xdr:rowOff>0</xdr:rowOff>
    </xdr:from>
    <xdr:to>
      <xdr:col>16</xdr:col>
      <xdr:colOff>371255</xdr:colOff>
      <xdr:row>17</xdr:row>
      <xdr:rowOff>139115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1161825</xdr:colOff>
      <xdr:row>2</xdr:row>
      <xdr:rowOff>-1</xdr:rowOff>
    </xdr:from>
    <xdr:to>
      <xdr:col>13</xdr:col>
      <xdr:colOff>293197</xdr:colOff>
      <xdr:row>18</xdr:row>
      <xdr:rowOff>160885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</xdr:colOff>
      <xdr:row>20</xdr:row>
      <xdr:rowOff>5283</xdr:rowOff>
    </xdr:from>
    <xdr:to>
      <xdr:col>13</xdr:col>
      <xdr:colOff>296145</xdr:colOff>
      <xdr:row>35</xdr:row>
      <xdr:rowOff>76769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2722</xdr:colOff>
      <xdr:row>1</xdr:row>
      <xdr:rowOff>195940</xdr:rowOff>
    </xdr:from>
    <xdr:to>
      <xdr:col>13</xdr:col>
      <xdr:colOff>298865</xdr:colOff>
      <xdr:row>16</xdr:row>
      <xdr:rowOff>149997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2722</xdr:colOff>
      <xdr:row>1</xdr:row>
      <xdr:rowOff>185601</xdr:rowOff>
    </xdr:from>
    <xdr:to>
      <xdr:col>13</xdr:col>
      <xdr:colOff>298865</xdr:colOff>
      <xdr:row>17</xdr:row>
      <xdr:rowOff>139658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195941</xdr:rowOff>
    </xdr:from>
    <xdr:to>
      <xdr:col>13</xdr:col>
      <xdr:colOff>296143</xdr:colOff>
      <xdr:row>17</xdr:row>
      <xdr:rowOff>149998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1152283</xdr:colOff>
      <xdr:row>2</xdr:row>
      <xdr:rowOff>439</xdr:rowOff>
    </xdr:from>
    <xdr:to>
      <xdr:col>13</xdr:col>
      <xdr:colOff>283654</xdr:colOff>
      <xdr:row>17</xdr:row>
      <xdr:rowOff>150439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1162793</xdr:colOff>
      <xdr:row>1</xdr:row>
      <xdr:rowOff>194954</xdr:rowOff>
    </xdr:from>
    <xdr:to>
      <xdr:col>13</xdr:col>
      <xdr:colOff>294164</xdr:colOff>
      <xdr:row>16</xdr:row>
      <xdr:rowOff>149011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3144</xdr:colOff>
      <xdr:row>2</xdr:row>
      <xdr:rowOff>1252</xdr:rowOff>
    </xdr:from>
    <xdr:to>
      <xdr:col>13</xdr:col>
      <xdr:colOff>299287</xdr:colOff>
      <xdr:row>16</xdr:row>
      <xdr:rowOff>151252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="70" zoomScaleNormal="70" zoomScalePageLayoutView="70" workbookViewId="0"/>
  </sheetViews>
  <sheetFormatPr defaultColWidth="8.77734375" defaultRowHeight="15.6" x14ac:dyDescent="0.3"/>
  <cols>
    <col min="1" max="1" width="18.44140625" style="3" customWidth="1"/>
    <col min="2" max="5" width="15.44140625" style="2" customWidth="1"/>
    <col min="6" max="6" width="17" style="7" customWidth="1"/>
    <col min="8" max="8" width="10.6640625" style="3" customWidth="1"/>
    <col min="9" max="9" width="8.77734375" style="7"/>
    <col min="10" max="16384" width="8.77734375" style="3"/>
  </cols>
  <sheetData>
    <row r="1" spans="1:25" ht="21" x14ac:dyDescent="0.4">
      <c r="A1" s="9" t="s">
        <v>35</v>
      </c>
      <c r="H1" s="7"/>
    </row>
    <row r="2" spans="1:25" x14ac:dyDescent="0.3">
      <c r="G2" s="14"/>
      <c r="H2" s="7"/>
      <c r="I2" s="3"/>
    </row>
    <row r="3" spans="1:25" ht="34.200000000000003" customHeight="1" x14ac:dyDescent="0.3">
      <c r="A3" s="25" t="s">
        <v>0</v>
      </c>
      <c r="B3" s="23" t="s">
        <v>1</v>
      </c>
      <c r="C3" s="23" t="s">
        <v>14</v>
      </c>
      <c r="D3" s="50" t="s">
        <v>3</v>
      </c>
      <c r="E3" s="52" t="s">
        <v>44</v>
      </c>
      <c r="F3" s="8"/>
      <c r="G3" s="11"/>
      <c r="H3" s="7"/>
      <c r="I3" s="3"/>
    </row>
    <row r="4" spans="1:25" ht="21" customHeight="1" x14ac:dyDescent="0.3">
      <c r="A4" s="55" t="s">
        <v>45</v>
      </c>
      <c r="B4" s="54"/>
      <c r="C4" s="49"/>
      <c r="D4" s="72"/>
      <c r="E4" s="51"/>
      <c r="F4" s="8"/>
      <c r="G4" s="11"/>
      <c r="H4" s="7"/>
      <c r="I4" s="3"/>
    </row>
    <row r="5" spans="1:25" ht="18" customHeight="1" x14ac:dyDescent="0.3">
      <c r="A5" s="26" t="s">
        <v>45</v>
      </c>
      <c r="B5" s="47"/>
      <c r="C5" s="48"/>
      <c r="D5" s="53">
        <f t="shared" ref="D5" si="0">B5-C5+D4</f>
        <v>0</v>
      </c>
      <c r="E5" s="15" t="str">
        <f t="shared" ref="E5:E16" si="1">IF(A5="Insert Year","",C5/B5)</f>
        <v/>
      </c>
      <c r="G5" s="7"/>
      <c r="H5" s="7"/>
      <c r="I5" s="3"/>
    </row>
    <row r="6" spans="1:25" ht="18" customHeight="1" x14ac:dyDescent="0.3">
      <c r="A6" s="26" t="s">
        <v>45</v>
      </c>
      <c r="B6" s="16"/>
      <c r="C6" s="17"/>
      <c r="D6" s="53">
        <f>B6-C6+D5</f>
        <v>0</v>
      </c>
      <c r="E6" s="15" t="str">
        <f t="shared" si="1"/>
        <v/>
      </c>
      <c r="G6" s="7"/>
      <c r="H6" s="7"/>
      <c r="I6" s="3"/>
    </row>
    <row r="7" spans="1:25" ht="18" customHeight="1" x14ac:dyDescent="0.3">
      <c r="A7" s="26" t="s">
        <v>45</v>
      </c>
      <c r="B7" s="16"/>
      <c r="C7" s="17"/>
      <c r="D7" s="53">
        <f t="shared" ref="D7:D16" si="2">B7-C7+D6</f>
        <v>0</v>
      </c>
      <c r="E7" s="15" t="str">
        <f t="shared" si="1"/>
        <v/>
      </c>
      <c r="G7" s="7"/>
      <c r="H7" s="7"/>
      <c r="I7" s="3"/>
    </row>
    <row r="8" spans="1:25" ht="18" customHeight="1" x14ac:dyDescent="0.3">
      <c r="A8" s="26" t="s">
        <v>45</v>
      </c>
      <c r="B8" s="16"/>
      <c r="C8" s="17"/>
      <c r="D8" s="53">
        <f t="shared" si="2"/>
        <v>0</v>
      </c>
      <c r="E8" s="15" t="str">
        <f t="shared" si="1"/>
        <v/>
      </c>
      <c r="G8" s="7"/>
      <c r="H8" s="7"/>
      <c r="I8" s="3"/>
    </row>
    <row r="9" spans="1:25" ht="18" customHeight="1" x14ac:dyDescent="0.3">
      <c r="A9" s="26" t="s">
        <v>45</v>
      </c>
      <c r="B9" s="16"/>
      <c r="C9" s="17"/>
      <c r="D9" s="53">
        <f t="shared" si="2"/>
        <v>0</v>
      </c>
      <c r="E9" s="15" t="str">
        <f t="shared" si="1"/>
        <v/>
      </c>
      <c r="G9" s="7"/>
      <c r="H9" s="7"/>
      <c r="I9" s="3"/>
    </row>
    <row r="10" spans="1:25" ht="18" customHeight="1" x14ac:dyDescent="0.3">
      <c r="A10" s="26" t="s">
        <v>45</v>
      </c>
      <c r="B10" s="16"/>
      <c r="C10" s="17"/>
      <c r="D10" s="53">
        <f t="shared" si="2"/>
        <v>0</v>
      </c>
      <c r="E10" s="15" t="str">
        <f t="shared" si="1"/>
        <v/>
      </c>
      <c r="G10" s="7"/>
      <c r="H10" s="7"/>
      <c r="I10" s="3"/>
      <c r="Y10" s="66"/>
    </row>
    <row r="11" spans="1:25" ht="18" customHeight="1" x14ac:dyDescent="0.3">
      <c r="A11" s="26" t="s">
        <v>45</v>
      </c>
      <c r="B11" s="16"/>
      <c r="C11" s="17"/>
      <c r="D11" s="53">
        <f t="shared" si="2"/>
        <v>0</v>
      </c>
      <c r="E11" s="15" t="str">
        <f t="shared" si="1"/>
        <v/>
      </c>
      <c r="G11" s="7"/>
      <c r="H11" s="7"/>
      <c r="I11" s="3"/>
      <c r="Y11" s="56"/>
    </row>
    <row r="12" spans="1:25" ht="18" customHeight="1" x14ac:dyDescent="0.3">
      <c r="A12" s="26" t="s">
        <v>45</v>
      </c>
      <c r="B12" s="16"/>
      <c r="C12" s="17"/>
      <c r="D12" s="53">
        <f t="shared" si="2"/>
        <v>0</v>
      </c>
      <c r="E12" s="15" t="str">
        <f t="shared" si="1"/>
        <v/>
      </c>
      <c r="G12" s="7"/>
      <c r="H12" s="7"/>
      <c r="I12" s="3"/>
      <c r="Y12" s="66"/>
    </row>
    <row r="13" spans="1:25" ht="18" customHeight="1" x14ac:dyDescent="0.3">
      <c r="A13" s="26" t="s">
        <v>45</v>
      </c>
      <c r="B13" s="16"/>
      <c r="C13" s="17"/>
      <c r="D13" s="53">
        <f t="shared" si="2"/>
        <v>0</v>
      </c>
      <c r="E13" s="15" t="str">
        <f t="shared" si="1"/>
        <v/>
      </c>
      <c r="G13" s="7"/>
      <c r="H13" s="7"/>
      <c r="I13" s="3"/>
      <c r="Y13" s="56"/>
    </row>
    <row r="14" spans="1:25" ht="18" customHeight="1" x14ac:dyDescent="0.3">
      <c r="A14" s="26" t="s">
        <v>45</v>
      </c>
      <c r="B14" s="16"/>
      <c r="C14" s="17"/>
      <c r="D14" s="53">
        <f t="shared" si="2"/>
        <v>0</v>
      </c>
      <c r="E14" s="15" t="str">
        <f t="shared" si="1"/>
        <v/>
      </c>
      <c r="G14" s="7"/>
      <c r="H14" s="7"/>
      <c r="I14" s="3"/>
      <c r="Y14" s="56"/>
    </row>
    <row r="15" spans="1:25" ht="18" customHeight="1" x14ac:dyDescent="0.3">
      <c r="A15" s="26" t="s">
        <v>45</v>
      </c>
      <c r="B15" s="16"/>
      <c r="C15" s="17"/>
      <c r="D15" s="53">
        <f t="shared" si="2"/>
        <v>0</v>
      </c>
      <c r="E15" s="15" t="str">
        <f t="shared" si="1"/>
        <v/>
      </c>
      <c r="G15" s="7"/>
      <c r="H15" s="7"/>
      <c r="I15" s="3"/>
      <c r="Y15" s="56"/>
    </row>
    <row r="16" spans="1:25" ht="18" customHeight="1" x14ac:dyDescent="0.3">
      <c r="A16" s="26" t="s">
        <v>45</v>
      </c>
      <c r="B16" s="16"/>
      <c r="C16" s="17"/>
      <c r="D16" s="53">
        <f t="shared" si="2"/>
        <v>0</v>
      </c>
      <c r="E16" s="15" t="str">
        <f t="shared" si="1"/>
        <v/>
      </c>
      <c r="G16" s="7"/>
      <c r="H16" s="7"/>
      <c r="I16" s="3"/>
      <c r="Y16" s="56"/>
    </row>
    <row r="17" spans="1:9" ht="22.2" customHeight="1" x14ac:dyDescent="0.3">
      <c r="A17" s="4" t="s">
        <v>2</v>
      </c>
      <c r="B17" s="5">
        <f>SUM(B5:B16)</f>
        <v>0</v>
      </c>
      <c r="C17" s="5">
        <f>SUM(C5:C16)</f>
        <v>0</v>
      </c>
      <c r="D17" s="29">
        <f>D16</f>
        <v>0</v>
      </c>
      <c r="E17" s="6" t="e">
        <f t="shared" ref="E17" si="3">C17/B17</f>
        <v>#DIV/0!</v>
      </c>
      <c r="G17" s="3"/>
      <c r="H17" s="7"/>
      <c r="I17" s="3"/>
    </row>
    <row r="18" spans="1:9" x14ac:dyDescent="0.3">
      <c r="E18" s="3"/>
      <c r="G18" s="2"/>
      <c r="H18" s="7"/>
      <c r="I18" s="3"/>
    </row>
    <row r="19" spans="1:9" x14ac:dyDescent="0.3">
      <c r="G19" s="3"/>
      <c r="H19" s="7"/>
      <c r="I19" s="3"/>
    </row>
  </sheetData>
  <sheetProtection password="C8E7" sheet="1" scenarios="1" formatColumns="0" formatRows="0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3" max="3" width="17.44140625" style="1" customWidth="1"/>
    <col min="4" max="4" width="4" customWidth="1"/>
    <col min="5" max="5" width="16.6640625" customWidth="1"/>
  </cols>
  <sheetData>
    <row r="1" spans="1:6" ht="21" x14ac:dyDescent="0.4">
      <c r="A1" s="9" t="s">
        <v>42</v>
      </c>
      <c r="B1" s="2"/>
      <c r="E1" s="2"/>
    </row>
    <row r="2" spans="1:6" ht="15.6" x14ac:dyDescent="0.3">
      <c r="A2" s="3"/>
      <c r="B2" s="2"/>
    </row>
    <row r="3" spans="1:6" ht="46.8" x14ac:dyDescent="0.3">
      <c r="A3" s="25" t="s">
        <v>11</v>
      </c>
      <c r="B3" s="24" t="s">
        <v>1</v>
      </c>
      <c r="C3" s="24" t="s">
        <v>31</v>
      </c>
      <c r="E3" s="25" t="s">
        <v>0</v>
      </c>
      <c r="F3" s="24" t="s">
        <v>32</v>
      </c>
    </row>
    <row r="4" spans="1:6" ht="18" customHeight="1" x14ac:dyDescent="0.3">
      <c r="A4" s="30" t="str">
        <f>IF('1-Clearance Rate'!A5="Insert Year","",'1-Clearance Rate'!A5)</f>
        <v/>
      </c>
      <c r="B4" s="28" t="str">
        <f>IF(A4="","",'1-Clearance Rate'!B5)</f>
        <v/>
      </c>
      <c r="C4" s="17"/>
      <c r="E4" s="35" t="str">
        <f t="shared" ref="E4:E15" si="0">IF(A4="","",A4)</f>
        <v/>
      </c>
      <c r="F4" s="32" t="str">
        <f t="shared" ref="F4:F16" si="1">IF(A4="","",B4/C4)</f>
        <v/>
      </c>
    </row>
    <row r="5" spans="1:6" ht="18" customHeight="1" x14ac:dyDescent="0.3">
      <c r="A5" s="30" t="str">
        <f>IF('1-Clearance Rate'!A6="Insert Year","",'1-Clearance Rate'!A6)</f>
        <v/>
      </c>
      <c r="B5" s="28" t="str">
        <f>IF(A5="","",'1-Clearance Rate'!B6)</f>
        <v/>
      </c>
      <c r="C5" s="17"/>
      <c r="E5" s="35" t="str">
        <f t="shared" si="0"/>
        <v/>
      </c>
      <c r="F5" s="32" t="str">
        <f t="shared" si="1"/>
        <v/>
      </c>
    </row>
    <row r="6" spans="1:6" ht="18" customHeight="1" x14ac:dyDescent="0.3">
      <c r="A6" s="30" t="str">
        <f>IF('1-Clearance Rate'!A7="Insert Year","",'1-Clearance Rate'!A7)</f>
        <v/>
      </c>
      <c r="B6" s="28" t="str">
        <f>IF(A6="","",'1-Clearance Rate'!B7)</f>
        <v/>
      </c>
      <c r="C6" s="17"/>
      <c r="E6" s="35" t="str">
        <f t="shared" si="0"/>
        <v/>
      </c>
      <c r="F6" s="32" t="str">
        <f t="shared" si="1"/>
        <v/>
      </c>
    </row>
    <row r="7" spans="1:6" ht="18" customHeight="1" x14ac:dyDescent="0.3">
      <c r="A7" s="30" t="str">
        <f>IF('1-Clearance Rate'!A8="Insert Year","",'1-Clearance Rate'!A8)</f>
        <v/>
      </c>
      <c r="B7" s="28" t="str">
        <f>IF(A7="","",'1-Clearance Rate'!B8)</f>
        <v/>
      </c>
      <c r="C7" s="17"/>
      <c r="E7" s="35" t="str">
        <f t="shared" si="0"/>
        <v/>
      </c>
      <c r="F7" s="32" t="str">
        <f t="shared" si="1"/>
        <v/>
      </c>
    </row>
    <row r="8" spans="1:6" ht="18" customHeight="1" x14ac:dyDescent="0.3">
      <c r="A8" s="30" t="str">
        <f>IF('1-Clearance Rate'!A9="Insert Year","",'1-Clearance Rate'!A9)</f>
        <v/>
      </c>
      <c r="B8" s="28" t="str">
        <f>IF(A8="","",'1-Clearance Rate'!B9)</f>
        <v/>
      </c>
      <c r="C8" s="17"/>
      <c r="E8" s="35" t="str">
        <f t="shared" si="0"/>
        <v/>
      </c>
      <c r="F8" s="32" t="str">
        <f t="shared" si="1"/>
        <v/>
      </c>
    </row>
    <row r="9" spans="1:6" ht="18" customHeight="1" x14ac:dyDescent="0.3">
      <c r="A9" s="30" t="str">
        <f>IF('1-Clearance Rate'!A10="Insert Year","",'1-Clearance Rate'!A10)</f>
        <v/>
      </c>
      <c r="B9" s="28" t="str">
        <f>IF(A9="","",'1-Clearance Rate'!B10)</f>
        <v/>
      </c>
      <c r="C9" s="17"/>
      <c r="E9" s="35" t="str">
        <f t="shared" si="0"/>
        <v/>
      </c>
      <c r="F9" s="32" t="str">
        <f t="shared" si="1"/>
        <v/>
      </c>
    </row>
    <row r="10" spans="1:6" ht="18" customHeight="1" x14ac:dyDescent="0.3">
      <c r="A10" s="30" t="str">
        <f>IF('1-Clearance Rate'!A11="Insert Year","",'1-Clearance Rate'!A11)</f>
        <v/>
      </c>
      <c r="B10" s="28" t="str">
        <f>IF(A10="","",'1-Clearance Rate'!B11)</f>
        <v/>
      </c>
      <c r="C10" s="17"/>
      <c r="E10" s="35" t="str">
        <f t="shared" si="0"/>
        <v/>
      </c>
      <c r="F10" s="32" t="str">
        <f t="shared" si="1"/>
        <v/>
      </c>
    </row>
    <row r="11" spans="1:6" ht="18" customHeight="1" x14ac:dyDescent="0.3">
      <c r="A11" s="30" t="str">
        <f>IF('1-Clearance Rate'!A12="Insert Year","",'1-Clearance Rate'!A12)</f>
        <v/>
      </c>
      <c r="B11" s="28" t="str">
        <f>IF(A11="","",'1-Clearance Rate'!B12)</f>
        <v/>
      </c>
      <c r="C11" s="17"/>
      <c r="E11" s="35" t="str">
        <f t="shared" si="0"/>
        <v/>
      </c>
      <c r="F11" s="32" t="str">
        <f t="shared" si="1"/>
        <v/>
      </c>
    </row>
    <row r="12" spans="1:6" ht="18" customHeight="1" x14ac:dyDescent="0.3">
      <c r="A12" s="30" t="str">
        <f>IF('1-Clearance Rate'!A13="Insert Year","",'1-Clearance Rate'!A13)</f>
        <v/>
      </c>
      <c r="B12" s="28" t="str">
        <f>IF(A12="","",'1-Clearance Rate'!B13)</f>
        <v/>
      </c>
      <c r="C12" s="17"/>
      <c r="E12" s="35" t="str">
        <f t="shared" si="0"/>
        <v/>
      </c>
      <c r="F12" s="32" t="str">
        <f t="shared" si="1"/>
        <v/>
      </c>
    </row>
    <row r="13" spans="1:6" ht="18" customHeight="1" x14ac:dyDescent="0.3">
      <c r="A13" s="30" t="str">
        <f>IF('1-Clearance Rate'!A14="Insert Year","",'1-Clearance Rate'!A14)</f>
        <v/>
      </c>
      <c r="B13" s="28" t="str">
        <f>IF(A13="","",'1-Clearance Rate'!B14)</f>
        <v/>
      </c>
      <c r="C13" s="17"/>
      <c r="E13" s="35" t="str">
        <f t="shared" si="0"/>
        <v/>
      </c>
      <c r="F13" s="32" t="str">
        <f t="shared" si="1"/>
        <v/>
      </c>
    </row>
    <row r="14" spans="1:6" ht="18" customHeight="1" x14ac:dyDescent="0.3">
      <c r="A14" s="30" t="str">
        <f>IF('1-Clearance Rate'!A15="Insert Year","",'1-Clearance Rate'!A15)</f>
        <v/>
      </c>
      <c r="B14" s="28" t="str">
        <f>IF(A14="","",'1-Clearance Rate'!B15)</f>
        <v/>
      </c>
      <c r="C14" s="17"/>
      <c r="E14" s="35" t="str">
        <f t="shared" si="0"/>
        <v/>
      </c>
      <c r="F14" s="32" t="str">
        <f t="shared" si="1"/>
        <v/>
      </c>
    </row>
    <row r="15" spans="1:6" ht="18" customHeight="1" x14ac:dyDescent="0.3">
      <c r="A15" s="30" t="str">
        <f>IF('1-Clearance Rate'!A16="Insert Year","",'1-Clearance Rate'!A16)</f>
        <v/>
      </c>
      <c r="B15" s="28" t="str">
        <f>IF(A15="","",'1-Clearance Rate'!B16)</f>
        <v/>
      </c>
      <c r="C15" s="17"/>
      <c r="E15" s="35" t="str">
        <f t="shared" si="0"/>
        <v/>
      </c>
      <c r="F15" s="64" t="str">
        <f t="shared" si="1"/>
        <v/>
      </c>
    </row>
    <row r="16" spans="1:6" ht="21.45" customHeight="1" x14ac:dyDescent="0.3">
      <c r="A16" s="4" t="s">
        <v>2</v>
      </c>
      <c r="B16" s="36">
        <f>SUM(B4:B15)</f>
        <v>0</v>
      </c>
      <c r="C16" s="36">
        <f>SUM(C4:C15)</f>
        <v>0</v>
      </c>
      <c r="E16" s="4" t="str">
        <f t="shared" ref="E16" si="2">A16</f>
        <v>Total:</v>
      </c>
      <c r="F16" s="33" t="e">
        <f>B16/C16</f>
        <v>#DIV/0!</v>
      </c>
    </row>
    <row r="17" spans="1:7" ht="15.6" x14ac:dyDescent="0.3">
      <c r="A17" s="3"/>
      <c r="B17" s="2"/>
    </row>
    <row r="18" spans="1:7" ht="15.6" x14ac:dyDescent="0.3">
      <c r="A18" s="3"/>
      <c r="B18" s="2"/>
    </row>
    <row r="19" spans="1:7" ht="15.6" x14ac:dyDescent="0.3">
      <c r="A19" s="3"/>
      <c r="B19" s="2"/>
    </row>
    <row r="20" spans="1:7" ht="15.6" x14ac:dyDescent="0.3">
      <c r="A20" s="3"/>
      <c r="B20" s="2"/>
    </row>
    <row r="21" spans="1:7" ht="21" x14ac:dyDescent="0.4">
      <c r="A21" s="45"/>
      <c r="B21" s="39"/>
      <c r="C21" s="39"/>
      <c r="D21" s="12"/>
      <c r="E21" s="12"/>
    </row>
    <row r="22" spans="1:7" ht="15.6" x14ac:dyDescent="0.3">
      <c r="A22" s="12"/>
      <c r="B22" s="39"/>
      <c r="C22" s="39"/>
      <c r="D22" s="12"/>
      <c r="E22" s="12"/>
    </row>
    <row r="23" spans="1:7" ht="15.6" x14ac:dyDescent="0.3">
      <c r="A23" s="13"/>
      <c r="B23" s="13"/>
      <c r="C23" s="39"/>
      <c r="D23" s="12"/>
      <c r="E23" s="12"/>
    </row>
    <row r="24" spans="1:7" ht="15.6" x14ac:dyDescent="0.3">
      <c r="A24" s="40"/>
      <c r="B24" s="41"/>
      <c r="C24" s="39"/>
      <c r="D24" s="12"/>
      <c r="E24" s="12"/>
    </row>
    <row r="25" spans="1:7" ht="15.6" x14ac:dyDescent="0.3">
      <c r="A25" s="40"/>
      <c r="B25" s="41"/>
      <c r="C25" s="38"/>
      <c r="D25" s="38"/>
      <c r="E25" s="38"/>
      <c r="F25" s="58"/>
      <c r="G25" s="58"/>
    </row>
    <row r="26" spans="1:7" ht="15.6" x14ac:dyDescent="0.3">
      <c r="A26" s="42"/>
      <c r="B26" s="43"/>
      <c r="C26" s="38"/>
      <c r="D26" s="38"/>
      <c r="E26" s="38"/>
      <c r="F26" s="58"/>
      <c r="G26" s="71"/>
    </row>
    <row r="27" spans="1:7" x14ac:dyDescent="0.3">
      <c r="A27" s="38"/>
      <c r="B27" s="38"/>
      <c r="C27" s="69"/>
      <c r="D27" s="38"/>
      <c r="E27" s="38"/>
      <c r="F27" s="58"/>
      <c r="G27" s="58"/>
    </row>
    <row r="28" spans="1:7" x14ac:dyDescent="0.3">
      <c r="A28" s="38"/>
      <c r="B28" s="38"/>
      <c r="C28" s="38"/>
      <c r="D28" s="38"/>
      <c r="E28" s="38"/>
      <c r="F28" s="58"/>
      <c r="G28" s="58"/>
    </row>
    <row r="29" spans="1:7" x14ac:dyDescent="0.3">
      <c r="A29" s="38"/>
      <c r="B29" s="38"/>
      <c r="C29" s="38"/>
      <c r="D29" s="38"/>
      <c r="E29" s="38"/>
      <c r="F29" s="58"/>
      <c r="G29" s="58"/>
    </row>
    <row r="30" spans="1:7" x14ac:dyDescent="0.3">
      <c r="A30" s="38"/>
      <c r="B30" s="38"/>
      <c r="C30" s="38"/>
      <c r="D30" s="38"/>
      <c r="E30" s="38"/>
    </row>
    <row r="31" spans="1:7" x14ac:dyDescent="0.3">
      <c r="A31" s="38"/>
      <c r="B31" s="38"/>
      <c r="C31" s="38"/>
      <c r="D31" s="38"/>
      <c r="E31" s="38"/>
    </row>
    <row r="32" spans="1:7" x14ac:dyDescent="0.3">
      <c r="A32" s="38"/>
      <c r="B32" s="38"/>
      <c r="C32" s="38"/>
      <c r="D32" s="38"/>
      <c r="E32" s="38"/>
    </row>
    <row r="33" spans="1:5" x14ac:dyDescent="0.3">
      <c r="A33" s="38"/>
      <c r="B33" s="38"/>
      <c r="C33" s="38"/>
      <c r="D33" s="38"/>
      <c r="E33" s="38"/>
    </row>
    <row r="34" spans="1:5" x14ac:dyDescent="0.3">
      <c r="A34" s="38"/>
      <c r="B34" s="38"/>
      <c r="C34" s="38"/>
      <c r="D34" s="38"/>
      <c r="E34" s="3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3" max="3" width="17.44140625" style="1" customWidth="1"/>
    <col min="4" max="4" width="4" customWidth="1"/>
    <col min="5" max="5" width="16.6640625" customWidth="1"/>
  </cols>
  <sheetData>
    <row r="1" spans="1:6" ht="21" x14ac:dyDescent="0.4">
      <c r="A1" s="9" t="s">
        <v>43</v>
      </c>
      <c r="B1" s="2"/>
      <c r="E1" s="2"/>
    </row>
    <row r="2" spans="1:6" ht="15.6" x14ac:dyDescent="0.3">
      <c r="A2" s="3"/>
      <c r="B2" s="2"/>
    </row>
    <row r="3" spans="1:6" ht="46.8" x14ac:dyDescent="0.3">
      <c r="A3" s="25" t="s">
        <v>11</v>
      </c>
      <c r="B3" s="24" t="s">
        <v>1</v>
      </c>
      <c r="C3" s="24" t="s">
        <v>33</v>
      </c>
      <c r="E3" s="25" t="s">
        <v>0</v>
      </c>
      <c r="F3" s="24" t="s">
        <v>34</v>
      </c>
    </row>
    <row r="4" spans="1:6" ht="18" customHeight="1" x14ac:dyDescent="0.3">
      <c r="A4" s="30" t="str">
        <f>IF('1-Clearance Rate'!A5="Insert Year","",'1-Clearance Rate'!A5)</f>
        <v/>
      </c>
      <c r="B4" s="28" t="str">
        <f>IF(A4="","",'1-Clearance Rate'!B5)</f>
        <v/>
      </c>
      <c r="C4" s="17"/>
      <c r="E4" s="35" t="str">
        <f t="shared" ref="E4:E15" si="0">IF(A4="","",A4)</f>
        <v/>
      </c>
      <c r="F4" s="32" t="str">
        <f t="shared" ref="F4:F15" si="1">IF(A4="","",B4/C4)</f>
        <v/>
      </c>
    </row>
    <row r="5" spans="1:6" ht="18" customHeight="1" x14ac:dyDescent="0.3">
      <c r="A5" s="30" t="str">
        <f>IF('1-Clearance Rate'!A6="Insert Year","",'1-Clearance Rate'!A6)</f>
        <v/>
      </c>
      <c r="B5" s="28" t="str">
        <f>IF(A5="","",'1-Clearance Rate'!B6)</f>
        <v/>
      </c>
      <c r="C5" s="17"/>
      <c r="E5" s="35" t="str">
        <f t="shared" si="0"/>
        <v/>
      </c>
      <c r="F5" s="32" t="str">
        <f t="shared" si="1"/>
        <v/>
      </c>
    </row>
    <row r="6" spans="1:6" ht="18" customHeight="1" x14ac:dyDescent="0.3">
      <c r="A6" s="30" t="str">
        <f>IF('1-Clearance Rate'!A7="Insert Year","",'1-Clearance Rate'!A7)</f>
        <v/>
      </c>
      <c r="B6" s="28" t="str">
        <f>IF(A6="","",'1-Clearance Rate'!B7)</f>
        <v/>
      </c>
      <c r="C6" s="17"/>
      <c r="E6" s="35" t="str">
        <f t="shared" si="0"/>
        <v/>
      </c>
      <c r="F6" s="32" t="str">
        <f t="shared" si="1"/>
        <v/>
      </c>
    </row>
    <row r="7" spans="1:6" ht="18" customHeight="1" x14ac:dyDescent="0.3">
      <c r="A7" s="30" t="str">
        <f>IF('1-Clearance Rate'!A8="Insert Year","",'1-Clearance Rate'!A8)</f>
        <v/>
      </c>
      <c r="B7" s="28" t="str">
        <f>IF(A7="","",'1-Clearance Rate'!B8)</f>
        <v/>
      </c>
      <c r="C7" s="17"/>
      <c r="E7" s="35" t="str">
        <f t="shared" si="0"/>
        <v/>
      </c>
      <c r="F7" s="32" t="str">
        <f t="shared" si="1"/>
        <v/>
      </c>
    </row>
    <row r="8" spans="1:6" ht="18" customHeight="1" x14ac:dyDescent="0.3">
      <c r="A8" s="30" t="str">
        <f>IF('1-Clearance Rate'!A9="Insert Year","",'1-Clearance Rate'!A9)</f>
        <v/>
      </c>
      <c r="B8" s="28" t="str">
        <f>IF(A8="","",'1-Clearance Rate'!B9)</f>
        <v/>
      </c>
      <c r="C8" s="17"/>
      <c r="E8" s="35" t="str">
        <f t="shared" si="0"/>
        <v/>
      </c>
      <c r="F8" s="32" t="str">
        <f t="shared" si="1"/>
        <v/>
      </c>
    </row>
    <row r="9" spans="1:6" ht="18" customHeight="1" x14ac:dyDescent="0.3">
      <c r="A9" s="30" t="str">
        <f>IF('1-Clearance Rate'!A10="Insert Year","",'1-Clearance Rate'!A10)</f>
        <v/>
      </c>
      <c r="B9" s="28" t="str">
        <f>IF(A9="","",'1-Clearance Rate'!B10)</f>
        <v/>
      </c>
      <c r="C9" s="17"/>
      <c r="E9" s="35" t="str">
        <f t="shared" si="0"/>
        <v/>
      </c>
      <c r="F9" s="32" t="str">
        <f t="shared" si="1"/>
        <v/>
      </c>
    </row>
    <row r="10" spans="1:6" ht="18" customHeight="1" x14ac:dyDescent="0.3">
      <c r="A10" s="30" t="str">
        <f>IF('1-Clearance Rate'!A11="Insert Year","",'1-Clearance Rate'!A11)</f>
        <v/>
      </c>
      <c r="B10" s="28" t="str">
        <f>IF(A10="","",'1-Clearance Rate'!B11)</f>
        <v/>
      </c>
      <c r="C10" s="17"/>
      <c r="E10" s="35" t="str">
        <f t="shared" si="0"/>
        <v/>
      </c>
      <c r="F10" s="32" t="str">
        <f t="shared" si="1"/>
        <v/>
      </c>
    </row>
    <row r="11" spans="1:6" ht="18" customHeight="1" x14ac:dyDescent="0.3">
      <c r="A11" s="30" t="str">
        <f>IF('1-Clearance Rate'!A12="Insert Year","",'1-Clearance Rate'!A12)</f>
        <v/>
      </c>
      <c r="B11" s="28" t="str">
        <f>IF(A11="","",'1-Clearance Rate'!B12)</f>
        <v/>
      </c>
      <c r="C11" s="17"/>
      <c r="E11" s="35" t="str">
        <f t="shared" si="0"/>
        <v/>
      </c>
      <c r="F11" s="32" t="str">
        <f t="shared" si="1"/>
        <v/>
      </c>
    </row>
    <row r="12" spans="1:6" ht="18" customHeight="1" x14ac:dyDescent="0.3">
      <c r="A12" s="30" t="str">
        <f>IF('1-Clearance Rate'!A13="Insert Year","",'1-Clearance Rate'!A13)</f>
        <v/>
      </c>
      <c r="B12" s="28" t="str">
        <f>IF(A12="","",'1-Clearance Rate'!B13)</f>
        <v/>
      </c>
      <c r="C12" s="17"/>
      <c r="E12" s="35" t="str">
        <f t="shared" si="0"/>
        <v/>
      </c>
      <c r="F12" s="32" t="str">
        <f t="shared" si="1"/>
        <v/>
      </c>
    </row>
    <row r="13" spans="1:6" ht="18" customHeight="1" x14ac:dyDescent="0.3">
      <c r="A13" s="30" t="str">
        <f>IF('1-Clearance Rate'!A14="Insert Year","",'1-Clearance Rate'!A14)</f>
        <v/>
      </c>
      <c r="B13" s="28" t="str">
        <f>IF(A13="","",'1-Clearance Rate'!B14)</f>
        <v/>
      </c>
      <c r="C13" s="17"/>
      <c r="E13" s="35" t="str">
        <f t="shared" si="0"/>
        <v/>
      </c>
      <c r="F13" s="32" t="str">
        <f t="shared" si="1"/>
        <v/>
      </c>
    </row>
    <row r="14" spans="1:6" ht="18" customHeight="1" x14ac:dyDescent="0.3">
      <c r="A14" s="30" t="str">
        <f>IF('1-Clearance Rate'!A15="Insert Year","",'1-Clearance Rate'!A15)</f>
        <v/>
      </c>
      <c r="B14" s="28" t="str">
        <f>IF(A14="","",'1-Clearance Rate'!B15)</f>
        <v/>
      </c>
      <c r="C14" s="17"/>
      <c r="E14" s="35" t="str">
        <f t="shared" si="0"/>
        <v/>
      </c>
      <c r="F14" s="32" t="str">
        <f t="shared" si="1"/>
        <v/>
      </c>
    </row>
    <row r="15" spans="1:6" ht="18" customHeight="1" x14ac:dyDescent="0.3">
      <c r="A15" s="30" t="str">
        <f>IF('1-Clearance Rate'!A16="Insert Year","",'1-Clearance Rate'!A16)</f>
        <v/>
      </c>
      <c r="B15" s="28" t="str">
        <f>IF(A15="","",'1-Clearance Rate'!B16)</f>
        <v/>
      </c>
      <c r="C15" s="17"/>
      <c r="E15" s="35" t="str">
        <f t="shared" si="0"/>
        <v/>
      </c>
      <c r="F15" s="32" t="str">
        <f t="shared" si="1"/>
        <v/>
      </c>
    </row>
    <row r="16" spans="1:6" ht="21.45" customHeight="1" x14ac:dyDescent="0.3">
      <c r="A16" s="4" t="s">
        <v>2</v>
      </c>
      <c r="B16" s="36">
        <f>SUM(B4:B15)</f>
        <v>0</v>
      </c>
      <c r="C16" s="36">
        <f>SUM(C4:C15)</f>
        <v>0</v>
      </c>
      <c r="E16" s="4" t="str">
        <f t="shared" ref="E16" si="2">A16</f>
        <v>Total:</v>
      </c>
      <c r="F16" s="33">
        <f>SUM(F4:F15)</f>
        <v>0</v>
      </c>
    </row>
    <row r="17" spans="1:7" ht="15.6" x14ac:dyDescent="0.3">
      <c r="A17" s="3"/>
      <c r="B17" s="2"/>
    </row>
    <row r="18" spans="1:7" ht="15.6" x14ac:dyDescent="0.3">
      <c r="A18" s="3"/>
      <c r="B18" s="2"/>
    </row>
    <row r="19" spans="1:7" ht="15.6" x14ac:dyDescent="0.3">
      <c r="A19" s="3"/>
      <c r="B19" s="2"/>
    </row>
    <row r="20" spans="1:7" ht="15.6" x14ac:dyDescent="0.3">
      <c r="A20" s="3"/>
      <c r="B20" s="2"/>
    </row>
    <row r="21" spans="1:7" ht="21" x14ac:dyDescent="0.4">
      <c r="A21" s="45"/>
      <c r="B21" s="39"/>
      <c r="C21" s="39"/>
      <c r="D21" s="12"/>
      <c r="E21" s="12"/>
    </row>
    <row r="22" spans="1:7" ht="15.6" x14ac:dyDescent="0.3">
      <c r="A22" s="12"/>
      <c r="B22" s="39"/>
      <c r="C22" s="39"/>
      <c r="D22" s="12"/>
      <c r="E22" s="12"/>
    </row>
    <row r="23" spans="1:7" ht="15.6" x14ac:dyDescent="0.3">
      <c r="A23" s="13"/>
      <c r="B23" s="13"/>
      <c r="C23" s="39"/>
      <c r="D23" s="12"/>
      <c r="E23" s="12"/>
      <c r="G23" s="71"/>
    </row>
    <row r="24" spans="1:7" ht="15.6" x14ac:dyDescent="0.3">
      <c r="A24" s="40"/>
      <c r="B24" s="41"/>
      <c r="C24" s="70"/>
      <c r="D24" s="12"/>
      <c r="E24" s="12"/>
    </row>
    <row r="25" spans="1:7" ht="15.6" x14ac:dyDescent="0.3">
      <c r="A25" s="40"/>
      <c r="B25" s="41"/>
      <c r="C25" s="38"/>
      <c r="D25" s="38"/>
      <c r="E25" s="38"/>
    </row>
    <row r="26" spans="1:7" ht="15.6" x14ac:dyDescent="0.3">
      <c r="A26" s="42"/>
      <c r="B26" s="43"/>
      <c r="C26" s="38"/>
      <c r="D26" s="38"/>
      <c r="E26" s="38"/>
    </row>
    <row r="27" spans="1:7" x14ac:dyDescent="0.3">
      <c r="A27" s="38"/>
      <c r="B27" s="38"/>
      <c r="C27" s="38"/>
      <c r="D27" s="38"/>
      <c r="E27" s="38"/>
    </row>
    <row r="28" spans="1:7" x14ac:dyDescent="0.3">
      <c r="A28" s="38"/>
      <c r="B28" s="38"/>
      <c r="C28" s="38"/>
      <c r="D28" s="38"/>
      <c r="E28" s="38"/>
    </row>
    <row r="29" spans="1:7" x14ac:dyDescent="0.3">
      <c r="A29" s="38"/>
      <c r="B29" s="38"/>
      <c r="C29" s="38"/>
      <c r="D29" s="38"/>
      <c r="E29" s="38"/>
    </row>
    <row r="30" spans="1:7" x14ac:dyDescent="0.3">
      <c r="A30" s="38"/>
      <c r="B30" s="38"/>
      <c r="C30" s="38"/>
      <c r="D30" s="38"/>
      <c r="E30" s="38"/>
    </row>
    <row r="31" spans="1:7" x14ac:dyDescent="0.3">
      <c r="A31" s="38"/>
      <c r="B31" s="38"/>
      <c r="C31" s="38"/>
      <c r="D31" s="38"/>
      <c r="E31" s="38"/>
    </row>
    <row r="32" spans="1:7" x14ac:dyDescent="0.3">
      <c r="A32" s="38"/>
      <c r="B32" s="38"/>
      <c r="C32" s="38"/>
      <c r="D32" s="38"/>
      <c r="E32" s="38"/>
    </row>
    <row r="33" spans="1:5" x14ac:dyDescent="0.3">
      <c r="A33" s="38"/>
      <c r="B33" s="38"/>
      <c r="C33" s="38"/>
      <c r="D33" s="38"/>
      <c r="E33" s="38"/>
    </row>
    <row r="34" spans="1:5" x14ac:dyDescent="0.3">
      <c r="A34" s="38"/>
      <c r="B34" s="38"/>
      <c r="C34" s="38"/>
      <c r="D34" s="38"/>
      <c r="E34" s="3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70" zoomScaleNormal="70" zoomScalePageLayoutView="70" workbookViewId="0"/>
  </sheetViews>
  <sheetFormatPr defaultColWidth="8.77734375" defaultRowHeight="14.4" x14ac:dyDescent="0.3"/>
  <cols>
    <col min="1" max="1" width="18.33203125" customWidth="1"/>
    <col min="2" max="3" width="15.6640625" customWidth="1"/>
    <col min="4" max="4" width="3.44140625" customWidth="1"/>
    <col min="5" max="5" width="18.33203125" customWidth="1"/>
    <col min="6" max="6" width="15.44140625" customWidth="1"/>
    <col min="7" max="7" width="17" customWidth="1"/>
    <col min="8" max="9" width="10.6640625" bestFit="1" customWidth="1"/>
  </cols>
  <sheetData>
    <row r="1" spans="1:7" ht="21" x14ac:dyDescent="0.4">
      <c r="A1" s="9" t="s">
        <v>13</v>
      </c>
      <c r="B1" s="2"/>
      <c r="C1" s="2"/>
      <c r="F1" s="2"/>
      <c r="G1" s="7"/>
    </row>
    <row r="2" spans="1:7" ht="15.6" x14ac:dyDescent="0.3">
      <c r="A2" s="3"/>
      <c r="B2" s="2"/>
      <c r="C2" s="2"/>
      <c r="D2" s="1"/>
      <c r="F2" s="2"/>
      <c r="G2" s="7"/>
    </row>
    <row r="3" spans="1:7" ht="46.8" x14ac:dyDescent="0.3">
      <c r="A3" s="25" t="s">
        <v>0</v>
      </c>
      <c r="B3" s="23" t="s">
        <v>14</v>
      </c>
      <c r="C3" s="24" t="s">
        <v>7</v>
      </c>
      <c r="D3" s="1"/>
      <c r="E3" s="25" t="s">
        <v>0</v>
      </c>
      <c r="F3" s="24" t="s">
        <v>4</v>
      </c>
      <c r="G3" s="8"/>
    </row>
    <row r="4" spans="1:7" ht="18" customHeight="1" x14ac:dyDescent="0.3">
      <c r="A4" s="30" t="str">
        <f>IF('1-Clearance Rate'!A5="Insert Year","",'1-Clearance Rate'!A5)</f>
        <v/>
      </c>
      <c r="B4" s="22" t="str">
        <f>IF(A4="","",'1-Clearance Rate'!C5)</f>
        <v/>
      </c>
      <c r="C4" s="10"/>
      <c r="D4" s="1"/>
      <c r="E4" s="30" t="str">
        <f t="shared" ref="E4:E15" si="0">IF(A4="","",A4)</f>
        <v/>
      </c>
      <c r="F4" s="19" t="str">
        <f t="shared" ref="F4:F16" si="1">IF(A4="","",C4/B4)</f>
        <v/>
      </c>
      <c r="G4" s="7"/>
    </row>
    <row r="5" spans="1:7" ht="18" customHeight="1" x14ac:dyDescent="0.3">
      <c r="A5" s="30" t="str">
        <f>IF('1-Clearance Rate'!A6="Insert Year","",'1-Clearance Rate'!A6)</f>
        <v/>
      </c>
      <c r="B5" s="22" t="str">
        <f>IF(A5="","",'1-Clearance Rate'!C6)</f>
        <v/>
      </c>
      <c r="C5" s="17"/>
      <c r="D5" s="1"/>
      <c r="E5" s="30" t="str">
        <f t="shared" si="0"/>
        <v/>
      </c>
      <c r="F5" s="19" t="str">
        <f t="shared" si="1"/>
        <v/>
      </c>
      <c r="G5" s="7"/>
    </row>
    <row r="6" spans="1:7" ht="18" customHeight="1" x14ac:dyDescent="0.3">
      <c r="A6" s="30" t="str">
        <f>IF('1-Clearance Rate'!A7="Insert Year","",'1-Clearance Rate'!A7)</f>
        <v/>
      </c>
      <c r="B6" s="22" t="str">
        <f>IF(A6="","",'1-Clearance Rate'!C7)</f>
        <v/>
      </c>
      <c r="C6" s="17"/>
      <c r="D6" s="1"/>
      <c r="E6" s="30" t="str">
        <f t="shared" si="0"/>
        <v/>
      </c>
      <c r="F6" s="19" t="str">
        <f t="shared" si="1"/>
        <v/>
      </c>
      <c r="G6" s="7"/>
    </row>
    <row r="7" spans="1:7" ht="18" customHeight="1" x14ac:dyDescent="0.3">
      <c r="A7" s="30" t="str">
        <f>IF('1-Clearance Rate'!A8="Insert Year","",'1-Clearance Rate'!A8)</f>
        <v/>
      </c>
      <c r="B7" s="22" t="str">
        <f>IF(A7="","",'1-Clearance Rate'!C8)</f>
        <v/>
      </c>
      <c r="C7" s="17"/>
      <c r="D7" s="1"/>
      <c r="E7" s="30" t="str">
        <f t="shared" si="0"/>
        <v/>
      </c>
      <c r="F7" s="19" t="str">
        <f t="shared" si="1"/>
        <v/>
      </c>
      <c r="G7" s="7"/>
    </row>
    <row r="8" spans="1:7" ht="18" customHeight="1" x14ac:dyDescent="0.3">
      <c r="A8" s="30" t="str">
        <f>IF('1-Clearance Rate'!A9="Insert Year","",'1-Clearance Rate'!A9)</f>
        <v/>
      </c>
      <c r="B8" s="22" t="str">
        <f>IF(A8="","",'1-Clearance Rate'!C9)</f>
        <v/>
      </c>
      <c r="C8" s="17"/>
      <c r="D8" s="1"/>
      <c r="E8" s="30" t="str">
        <f t="shared" si="0"/>
        <v/>
      </c>
      <c r="F8" s="19" t="str">
        <f t="shared" si="1"/>
        <v/>
      </c>
      <c r="G8" s="7"/>
    </row>
    <row r="9" spans="1:7" ht="18" customHeight="1" x14ac:dyDescent="0.3">
      <c r="A9" s="30" t="str">
        <f>IF('1-Clearance Rate'!A10="Insert Year","",'1-Clearance Rate'!A10)</f>
        <v/>
      </c>
      <c r="B9" s="22" t="str">
        <f>IF(A9="","",'1-Clearance Rate'!C10)</f>
        <v/>
      </c>
      <c r="C9" s="17"/>
      <c r="D9" s="1"/>
      <c r="E9" s="30" t="str">
        <f t="shared" si="0"/>
        <v/>
      </c>
      <c r="F9" s="19" t="str">
        <f t="shared" si="1"/>
        <v/>
      </c>
      <c r="G9" s="7"/>
    </row>
    <row r="10" spans="1:7" ht="18" customHeight="1" x14ac:dyDescent="0.3">
      <c r="A10" s="30" t="str">
        <f>IF('1-Clearance Rate'!A11="Insert Year","",'1-Clearance Rate'!A11)</f>
        <v/>
      </c>
      <c r="B10" s="22" t="str">
        <f>IF(A10="","",'1-Clearance Rate'!C11)</f>
        <v/>
      </c>
      <c r="C10" s="17"/>
      <c r="D10" s="1"/>
      <c r="E10" s="30" t="str">
        <f t="shared" si="0"/>
        <v/>
      </c>
      <c r="F10" s="19" t="str">
        <f t="shared" si="1"/>
        <v/>
      </c>
      <c r="G10" s="7"/>
    </row>
    <row r="11" spans="1:7" ht="18" customHeight="1" x14ac:dyDescent="0.3">
      <c r="A11" s="30" t="str">
        <f>IF('1-Clearance Rate'!A12="Insert Year","",'1-Clearance Rate'!A12)</f>
        <v/>
      </c>
      <c r="B11" s="22" t="str">
        <f>IF(A11="","",'1-Clearance Rate'!C12)</f>
        <v/>
      </c>
      <c r="C11" s="17"/>
      <c r="D11" s="1"/>
      <c r="E11" s="30" t="str">
        <f t="shared" si="0"/>
        <v/>
      </c>
      <c r="F11" s="19" t="str">
        <f t="shared" si="1"/>
        <v/>
      </c>
      <c r="G11" s="7"/>
    </row>
    <row r="12" spans="1:7" ht="18" customHeight="1" x14ac:dyDescent="0.3">
      <c r="A12" s="30" t="str">
        <f>IF('1-Clearance Rate'!A13="Insert Year","",'1-Clearance Rate'!A13)</f>
        <v/>
      </c>
      <c r="B12" s="22" t="str">
        <f>IF(A12="","",'1-Clearance Rate'!C13)</f>
        <v/>
      </c>
      <c r="C12" s="17"/>
      <c r="D12" s="1"/>
      <c r="E12" s="30" t="str">
        <f t="shared" si="0"/>
        <v/>
      </c>
      <c r="F12" s="19" t="str">
        <f t="shared" si="1"/>
        <v/>
      </c>
      <c r="G12" s="7"/>
    </row>
    <row r="13" spans="1:7" ht="18" customHeight="1" x14ac:dyDescent="0.3">
      <c r="A13" s="30" t="str">
        <f>IF('1-Clearance Rate'!A14="Insert Year","",'1-Clearance Rate'!A14)</f>
        <v/>
      </c>
      <c r="B13" s="22" t="str">
        <f>IF(A13="","",'1-Clearance Rate'!C14)</f>
        <v/>
      </c>
      <c r="C13" s="17"/>
      <c r="D13" s="1"/>
      <c r="E13" s="30" t="str">
        <f t="shared" si="0"/>
        <v/>
      </c>
      <c r="F13" s="19" t="str">
        <f t="shared" si="1"/>
        <v/>
      </c>
      <c r="G13" s="7"/>
    </row>
    <row r="14" spans="1:7" ht="18" customHeight="1" x14ac:dyDescent="0.3">
      <c r="A14" s="30" t="str">
        <f>IF('1-Clearance Rate'!A15="Insert Year","",'1-Clearance Rate'!A15)</f>
        <v/>
      </c>
      <c r="B14" s="22" t="str">
        <f>IF(A14="","",'1-Clearance Rate'!C15)</f>
        <v/>
      </c>
      <c r="C14" s="17"/>
      <c r="D14" s="1"/>
      <c r="E14" s="30" t="str">
        <f t="shared" si="0"/>
        <v/>
      </c>
      <c r="F14" s="19" t="str">
        <f t="shared" si="1"/>
        <v/>
      </c>
      <c r="G14" s="7"/>
    </row>
    <row r="15" spans="1:7" ht="18" customHeight="1" x14ac:dyDescent="0.3">
      <c r="A15" s="30" t="str">
        <f>IF('1-Clearance Rate'!A16="Insert Year","",'1-Clearance Rate'!A16)</f>
        <v/>
      </c>
      <c r="B15" s="22" t="str">
        <f>IF(A15="","",'1-Clearance Rate'!C16)</f>
        <v/>
      </c>
      <c r="C15" s="17"/>
      <c r="D15" s="1"/>
      <c r="E15" s="30" t="str">
        <f t="shared" si="0"/>
        <v/>
      </c>
      <c r="F15" s="60" t="str">
        <f t="shared" si="1"/>
        <v/>
      </c>
      <c r="G15" s="7"/>
    </row>
    <row r="16" spans="1:7" ht="22.2" customHeight="1" x14ac:dyDescent="0.3">
      <c r="A16" s="4" t="s">
        <v>2</v>
      </c>
      <c r="B16" s="5">
        <f>SUM(B4:B15)</f>
        <v>0</v>
      </c>
      <c r="C16" s="18">
        <f>SUM(C4:C15)</f>
        <v>0</v>
      </c>
      <c r="D16" s="1"/>
      <c r="E16" s="4" t="str">
        <f t="shared" ref="E16" si="2">A16</f>
        <v>Total:</v>
      </c>
      <c r="F16" s="20" t="e">
        <f>C16/B16</f>
        <v>#DIV/0!</v>
      </c>
      <c r="G16" s="7"/>
    </row>
    <row r="17" spans="1:11" ht="15.6" x14ac:dyDescent="0.3">
      <c r="A17" s="3"/>
      <c r="B17" s="2"/>
      <c r="C17" s="2"/>
      <c r="D17" s="7"/>
      <c r="E17" s="7"/>
      <c r="F17" s="21"/>
      <c r="G17" s="7"/>
    </row>
    <row r="18" spans="1:11" ht="15.6" x14ac:dyDescent="0.3">
      <c r="A18" s="3"/>
      <c r="B18" s="2"/>
      <c r="C18" s="2"/>
      <c r="D18" s="14"/>
      <c r="E18" s="7"/>
      <c r="F18" s="3"/>
      <c r="G18" s="7"/>
    </row>
    <row r="19" spans="1:11" ht="15.6" x14ac:dyDescent="0.3">
      <c r="A19" s="3"/>
      <c r="B19" s="2"/>
      <c r="C19" s="2"/>
      <c r="D19" s="2"/>
      <c r="E19" s="7"/>
      <c r="F19" s="3"/>
      <c r="G19" s="7"/>
    </row>
    <row r="20" spans="1:11" ht="15.6" x14ac:dyDescent="0.3">
      <c r="A20" s="3"/>
      <c r="B20" s="2"/>
      <c r="C20" s="2"/>
      <c r="D20" s="2"/>
      <c r="E20" s="7"/>
      <c r="F20" s="3"/>
      <c r="G20" s="7"/>
    </row>
    <row r="21" spans="1:11" ht="15.6" x14ac:dyDescent="0.3">
      <c r="A21" s="3"/>
      <c r="B21" s="2"/>
      <c r="C21" s="2"/>
      <c r="D21" s="2"/>
      <c r="E21" s="7"/>
      <c r="F21" s="3"/>
      <c r="G21" s="7"/>
    </row>
    <row r="22" spans="1:11" ht="15.6" x14ac:dyDescent="0.3">
      <c r="A22" s="3"/>
      <c r="B22" s="2"/>
      <c r="C22" s="2"/>
      <c r="D22" s="2"/>
      <c r="E22" s="7"/>
      <c r="F22" s="3"/>
      <c r="G22" s="7"/>
    </row>
    <row r="23" spans="1:11" ht="15.6" x14ac:dyDescent="0.3">
      <c r="A23" s="3"/>
      <c r="B23" s="2"/>
      <c r="C23" s="2"/>
      <c r="D23" s="2"/>
      <c r="E23" s="7"/>
      <c r="F23" s="3"/>
      <c r="G23" s="7"/>
    </row>
    <row r="28" spans="1:11" x14ac:dyDescent="0.3">
      <c r="K28" s="67"/>
    </row>
    <row r="29" spans="1:11" x14ac:dyDescent="0.3">
      <c r="K29" s="58"/>
    </row>
    <row r="30" spans="1:11" x14ac:dyDescent="0.3">
      <c r="K30" s="58"/>
    </row>
  </sheetData>
  <sheetProtection password="C8E7" sheet="1" scenarios="1" formatColumns="0" formatRows="0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2" max="3" width="15.6640625" customWidth="1"/>
    <col min="4" max="4" width="3.44140625" customWidth="1"/>
    <col min="5" max="5" width="18.33203125" customWidth="1"/>
    <col min="6" max="6" width="15.6640625" customWidth="1"/>
  </cols>
  <sheetData>
    <row r="1" spans="1:8" ht="21" x14ac:dyDescent="0.4">
      <c r="A1" s="9" t="s">
        <v>5</v>
      </c>
      <c r="B1" s="2"/>
      <c r="C1" s="2"/>
      <c r="F1" s="2"/>
      <c r="G1" s="7"/>
    </row>
    <row r="2" spans="1:8" ht="15.6" x14ac:dyDescent="0.3">
      <c r="A2" s="3"/>
      <c r="B2" s="2"/>
      <c r="C2" s="2"/>
      <c r="D2" s="1"/>
      <c r="F2" s="7"/>
      <c r="H2" s="58"/>
    </row>
    <row r="3" spans="1:8" ht="31.2" x14ac:dyDescent="0.3">
      <c r="A3" s="25" t="s">
        <v>0</v>
      </c>
      <c r="B3" s="23" t="s">
        <v>14</v>
      </c>
      <c r="C3" s="24" t="s">
        <v>6</v>
      </c>
      <c r="D3" s="1"/>
      <c r="E3" s="25" t="s">
        <v>0</v>
      </c>
      <c r="F3" s="23" t="s">
        <v>15</v>
      </c>
      <c r="G3" s="24" t="s">
        <v>16</v>
      </c>
      <c r="H3" s="13"/>
    </row>
    <row r="4" spans="1:8" ht="18" customHeight="1" x14ac:dyDescent="0.3">
      <c r="A4" s="30" t="str">
        <f>IF('1-Clearance Rate'!A5="Insert Year","",'1-Clearance Rate'!A5)</f>
        <v/>
      </c>
      <c r="B4" s="31" t="str">
        <f>IF(A4="","",'1-Clearance Rate'!C5)</f>
        <v/>
      </c>
      <c r="C4" s="10"/>
      <c r="D4" s="1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:G16" si="2">IF(A4="","",C4/B4)</f>
        <v/>
      </c>
      <c r="H4" s="68"/>
    </row>
    <row r="5" spans="1:8" ht="18" customHeight="1" x14ac:dyDescent="0.3">
      <c r="A5" s="30" t="str">
        <f>IF('1-Clearance Rate'!A6="Insert Year","",'1-Clearance Rate'!A6)</f>
        <v/>
      </c>
      <c r="B5" s="31" t="str">
        <f>IF(A5="","",'1-Clearance Rate'!C6)</f>
        <v/>
      </c>
      <c r="C5" s="17"/>
      <c r="D5" s="1"/>
      <c r="E5" s="35" t="str">
        <f t="shared" si="0"/>
        <v/>
      </c>
      <c r="F5" s="44" t="str">
        <f t="shared" si="1"/>
        <v/>
      </c>
      <c r="G5" s="27" t="str">
        <f t="shared" si="2"/>
        <v/>
      </c>
      <c r="H5" s="68"/>
    </row>
    <row r="6" spans="1:8" ht="18" customHeight="1" x14ac:dyDescent="0.3">
      <c r="A6" s="30" t="str">
        <f>IF('1-Clearance Rate'!A7="Insert Year","",'1-Clearance Rate'!A7)</f>
        <v/>
      </c>
      <c r="B6" s="31" t="str">
        <f>IF(A6="","",'1-Clearance Rate'!C7)</f>
        <v/>
      </c>
      <c r="C6" s="17"/>
      <c r="D6" s="1"/>
      <c r="E6" s="35" t="str">
        <f t="shared" si="0"/>
        <v/>
      </c>
      <c r="F6" s="44" t="str">
        <f t="shared" si="1"/>
        <v/>
      </c>
      <c r="G6" s="27" t="str">
        <f t="shared" si="2"/>
        <v/>
      </c>
      <c r="H6" s="68"/>
    </row>
    <row r="7" spans="1:8" ht="18" customHeight="1" x14ac:dyDescent="0.3">
      <c r="A7" s="30" t="str">
        <f>IF('1-Clearance Rate'!A8="Insert Year","",'1-Clearance Rate'!A8)</f>
        <v/>
      </c>
      <c r="B7" s="31" t="str">
        <f>IF(A7="","",'1-Clearance Rate'!C8)</f>
        <v/>
      </c>
      <c r="C7" s="17"/>
      <c r="D7" s="1"/>
      <c r="E7" s="35" t="str">
        <f t="shared" si="0"/>
        <v/>
      </c>
      <c r="F7" s="44" t="str">
        <f t="shared" si="1"/>
        <v/>
      </c>
      <c r="G7" s="27" t="str">
        <f t="shared" si="2"/>
        <v/>
      </c>
      <c r="H7" s="68"/>
    </row>
    <row r="8" spans="1:8" ht="18" customHeight="1" x14ac:dyDescent="0.3">
      <c r="A8" s="30" t="str">
        <f>IF('1-Clearance Rate'!A9="Insert Year","",'1-Clearance Rate'!A9)</f>
        <v/>
      </c>
      <c r="B8" s="31" t="str">
        <f>IF(A8="","",'1-Clearance Rate'!C9)</f>
        <v/>
      </c>
      <c r="C8" s="17"/>
      <c r="D8" s="1"/>
      <c r="E8" s="35" t="str">
        <f t="shared" si="0"/>
        <v/>
      </c>
      <c r="F8" s="44" t="str">
        <f t="shared" si="1"/>
        <v/>
      </c>
      <c r="G8" s="27" t="str">
        <f t="shared" si="2"/>
        <v/>
      </c>
      <c r="H8" s="68"/>
    </row>
    <row r="9" spans="1:8" ht="18" customHeight="1" x14ac:dyDescent="0.3">
      <c r="A9" s="30" t="str">
        <f>IF('1-Clearance Rate'!A10="Insert Year","",'1-Clearance Rate'!A10)</f>
        <v/>
      </c>
      <c r="B9" s="31" t="str">
        <f>IF(A9="","",'1-Clearance Rate'!C10)</f>
        <v/>
      </c>
      <c r="C9" s="17"/>
      <c r="D9" s="1"/>
      <c r="E9" s="35" t="str">
        <f t="shared" si="0"/>
        <v/>
      </c>
      <c r="F9" s="44" t="str">
        <f t="shared" si="1"/>
        <v/>
      </c>
      <c r="G9" s="27" t="str">
        <f t="shared" si="2"/>
        <v/>
      </c>
      <c r="H9" s="68"/>
    </row>
    <row r="10" spans="1:8" ht="18" customHeight="1" x14ac:dyDescent="0.3">
      <c r="A10" s="30" t="str">
        <f>IF('1-Clearance Rate'!A11="Insert Year","",'1-Clearance Rate'!A11)</f>
        <v/>
      </c>
      <c r="B10" s="31" t="str">
        <f>IF(A10="","",'1-Clearance Rate'!C11)</f>
        <v/>
      </c>
      <c r="C10" s="17"/>
      <c r="D10" s="1"/>
      <c r="E10" s="35" t="str">
        <f t="shared" si="0"/>
        <v/>
      </c>
      <c r="F10" s="44" t="str">
        <f t="shared" si="1"/>
        <v/>
      </c>
      <c r="G10" s="27" t="str">
        <f t="shared" si="2"/>
        <v/>
      </c>
      <c r="H10" s="68"/>
    </row>
    <row r="11" spans="1:8" ht="18" customHeight="1" x14ac:dyDescent="0.3">
      <c r="A11" s="30" t="str">
        <f>IF('1-Clearance Rate'!A12="Insert Year","",'1-Clearance Rate'!A12)</f>
        <v/>
      </c>
      <c r="B11" s="31" t="str">
        <f>IF(A11="","",'1-Clearance Rate'!C12)</f>
        <v/>
      </c>
      <c r="C11" s="17"/>
      <c r="D11" s="1"/>
      <c r="E11" s="35" t="str">
        <f t="shared" si="0"/>
        <v/>
      </c>
      <c r="F11" s="44" t="str">
        <f t="shared" si="1"/>
        <v/>
      </c>
      <c r="G11" s="27" t="str">
        <f t="shared" si="2"/>
        <v/>
      </c>
      <c r="H11" s="68"/>
    </row>
    <row r="12" spans="1:8" ht="18" customHeight="1" x14ac:dyDescent="0.3">
      <c r="A12" s="30" t="str">
        <f>IF('1-Clearance Rate'!A13="Insert Year","",'1-Clearance Rate'!A13)</f>
        <v/>
      </c>
      <c r="B12" s="31" t="str">
        <f>IF(A12="","",'1-Clearance Rate'!C13)</f>
        <v/>
      </c>
      <c r="C12" s="17"/>
      <c r="D12" s="1"/>
      <c r="E12" s="35" t="str">
        <f t="shared" si="0"/>
        <v/>
      </c>
      <c r="F12" s="44" t="str">
        <f t="shared" si="1"/>
        <v/>
      </c>
      <c r="G12" s="27" t="str">
        <f t="shared" si="2"/>
        <v/>
      </c>
      <c r="H12" s="68"/>
    </row>
    <row r="13" spans="1:8" ht="18" customHeight="1" x14ac:dyDescent="0.3">
      <c r="A13" s="30" t="str">
        <f>IF('1-Clearance Rate'!A14="Insert Year","",'1-Clearance Rate'!A14)</f>
        <v/>
      </c>
      <c r="B13" s="31" t="str">
        <f>IF(A13="","",'1-Clearance Rate'!C14)</f>
        <v/>
      </c>
      <c r="C13" s="17"/>
      <c r="D13" s="1"/>
      <c r="E13" s="35" t="str">
        <f t="shared" si="0"/>
        <v/>
      </c>
      <c r="F13" s="44" t="str">
        <f t="shared" si="1"/>
        <v/>
      </c>
      <c r="G13" s="27" t="str">
        <f t="shared" si="2"/>
        <v/>
      </c>
      <c r="H13" s="68"/>
    </row>
    <row r="14" spans="1:8" ht="18" customHeight="1" x14ac:dyDescent="0.3">
      <c r="A14" s="30" t="str">
        <f>IF('1-Clearance Rate'!A15="Insert Year","",'1-Clearance Rate'!A15)</f>
        <v/>
      </c>
      <c r="B14" s="31" t="str">
        <f>IF(A14="","",'1-Clearance Rate'!C15)</f>
        <v/>
      </c>
      <c r="C14" s="17"/>
      <c r="D14" s="1"/>
      <c r="E14" s="35" t="str">
        <f t="shared" si="0"/>
        <v/>
      </c>
      <c r="F14" s="44" t="str">
        <f t="shared" si="1"/>
        <v/>
      </c>
      <c r="G14" s="27" t="str">
        <f t="shared" si="2"/>
        <v/>
      </c>
      <c r="H14" s="68"/>
    </row>
    <row r="15" spans="1:8" ht="18" customHeight="1" x14ac:dyDescent="0.3">
      <c r="A15" s="30" t="str">
        <f>IF('1-Clearance Rate'!A16="Insert Year","",'1-Clearance Rate'!A16)</f>
        <v/>
      </c>
      <c r="B15" s="31" t="str">
        <f>IF(A15="","",'1-Clearance Rate'!C16)</f>
        <v/>
      </c>
      <c r="C15" s="17"/>
      <c r="D15" s="1"/>
      <c r="E15" s="35" t="str">
        <f t="shared" si="0"/>
        <v/>
      </c>
      <c r="F15" s="61" t="str">
        <f t="shared" si="1"/>
        <v/>
      </c>
      <c r="G15" s="62" t="str">
        <f t="shared" si="2"/>
        <v/>
      </c>
      <c r="H15" s="68"/>
    </row>
    <row r="16" spans="1:8" ht="21.45" customHeight="1" x14ac:dyDescent="0.3">
      <c r="A16" s="4" t="s">
        <v>2</v>
      </c>
      <c r="B16" s="5">
        <f>SUM(B4:B15)</f>
        <v>0</v>
      </c>
      <c r="C16" s="18">
        <f>SUM(C4:C15)</f>
        <v>0</v>
      </c>
      <c r="D16" s="1"/>
      <c r="E16" s="4" t="str">
        <f>A16</f>
        <v>Total:</v>
      </c>
      <c r="F16" s="63" t="e">
        <f>1-G16</f>
        <v>#DIV/0!</v>
      </c>
      <c r="G16" s="6" t="e">
        <f>C16/B16</f>
        <v>#DIV/0!</v>
      </c>
      <c r="H16" s="58"/>
    </row>
    <row r="17" spans="1:12" ht="15.6" x14ac:dyDescent="0.3">
      <c r="A17" s="3"/>
      <c r="B17" s="2"/>
      <c r="C17" s="2"/>
      <c r="D17" s="7"/>
      <c r="E17" s="7"/>
      <c r="F17" s="7"/>
    </row>
    <row r="18" spans="1:12" ht="15.6" x14ac:dyDescent="0.3">
      <c r="A18" s="3"/>
      <c r="B18" s="2"/>
      <c r="C18" s="2"/>
      <c r="D18" s="14"/>
      <c r="E18" s="7"/>
      <c r="F18" s="7"/>
    </row>
    <row r="19" spans="1:12" ht="15.6" x14ac:dyDescent="0.3">
      <c r="A19" s="3"/>
      <c r="B19" s="2"/>
      <c r="C19" s="2"/>
      <c r="D19" s="2"/>
      <c r="E19" s="7"/>
      <c r="F19" s="7"/>
    </row>
    <row r="20" spans="1:12" ht="15.6" x14ac:dyDescent="0.3">
      <c r="A20" s="3"/>
      <c r="C20" s="2"/>
      <c r="D20" s="2"/>
      <c r="E20" s="7"/>
      <c r="F20" s="3"/>
      <c r="G20" s="7"/>
    </row>
    <row r="21" spans="1:12" ht="15.6" x14ac:dyDescent="0.3">
      <c r="A21" s="3"/>
      <c r="C21" s="2"/>
      <c r="D21" s="2"/>
      <c r="E21" s="7"/>
      <c r="F21" s="3"/>
      <c r="G21" s="34"/>
    </row>
    <row r="22" spans="1:12" ht="15.6" x14ac:dyDescent="0.3">
      <c r="A22" s="3"/>
      <c r="B22" s="58"/>
      <c r="C22" s="37"/>
      <c r="D22" s="37"/>
      <c r="E22" s="12"/>
      <c r="F22" s="56"/>
      <c r="G22" s="12"/>
      <c r="H22" s="58"/>
    </row>
    <row r="23" spans="1:12" ht="15.6" x14ac:dyDescent="0.3">
      <c r="A23" s="3"/>
      <c r="B23" s="58"/>
      <c r="C23" s="37"/>
      <c r="D23" s="37"/>
      <c r="E23" s="12"/>
      <c r="F23" s="56"/>
      <c r="G23" s="12"/>
      <c r="H23" s="58"/>
    </row>
    <row r="24" spans="1:12" x14ac:dyDescent="0.3">
      <c r="B24" s="58"/>
      <c r="C24" s="58"/>
      <c r="D24" s="58"/>
      <c r="E24" s="58"/>
      <c r="F24" s="58"/>
      <c r="G24" s="71"/>
      <c r="H24" s="58"/>
    </row>
    <row r="25" spans="1:12" x14ac:dyDescent="0.3">
      <c r="B25" s="58"/>
      <c r="C25" s="58"/>
      <c r="D25" s="58"/>
      <c r="E25" s="58"/>
      <c r="F25" s="58"/>
      <c r="G25" s="58"/>
      <c r="H25" s="58"/>
      <c r="L25" s="58"/>
    </row>
    <row r="26" spans="1:12" x14ac:dyDescent="0.3">
      <c r="B26" s="58"/>
      <c r="C26" s="67"/>
      <c r="D26" s="58"/>
      <c r="E26" s="58"/>
      <c r="F26" s="58"/>
      <c r="G26" s="58"/>
      <c r="H26" s="58"/>
      <c r="L26" s="67"/>
    </row>
    <row r="27" spans="1:12" x14ac:dyDescent="0.3">
      <c r="B27" s="58"/>
      <c r="C27" s="58"/>
      <c r="D27" s="58"/>
      <c r="E27" s="58"/>
      <c r="F27" s="58"/>
      <c r="G27" s="58"/>
      <c r="H27" s="58"/>
      <c r="L27" s="58"/>
    </row>
    <row r="28" spans="1:12" x14ac:dyDescent="0.3">
      <c r="L28" s="58"/>
    </row>
    <row r="29" spans="1:12" x14ac:dyDescent="0.3">
      <c r="L29" s="58"/>
    </row>
    <row r="30" spans="1:12" x14ac:dyDescent="0.3">
      <c r="L30" s="5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4" max="4" width="3.6640625" customWidth="1"/>
  </cols>
  <sheetData>
    <row r="1" spans="1:10" ht="21" x14ac:dyDescent="0.4">
      <c r="A1" s="9" t="s">
        <v>36</v>
      </c>
      <c r="B1" s="2"/>
      <c r="C1" s="2"/>
    </row>
    <row r="2" spans="1:10" ht="15.6" x14ac:dyDescent="0.3">
      <c r="A2" s="3"/>
      <c r="B2" s="2"/>
      <c r="C2" s="2"/>
    </row>
    <row r="3" spans="1:10" ht="62.4" x14ac:dyDescent="0.3">
      <c r="A3" s="25" t="s">
        <v>0</v>
      </c>
      <c r="B3" s="24" t="s">
        <v>6</v>
      </c>
      <c r="C3" s="24" t="s">
        <v>17</v>
      </c>
      <c r="E3" s="25" t="s">
        <v>0</v>
      </c>
      <c r="F3" s="24" t="s">
        <v>9</v>
      </c>
      <c r="G3" s="24" t="s">
        <v>10</v>
      </c>
    </row>
    <row r="4" spans="1:10" ht="18" customHeight="1" x14ac:dyDescent="0.3">
      <c r="A4" s="30" t="str">
        <f>IF('1-Clearance Rate'!A5="Insert Year","",'1-Clearance Rate'!A5)</f>
        <v/>
      </c>
      <c r="B4" s="28" t="str">
        <f>IF(A4="","",'3-% of Appeals'!C4)</f>
        <v/>
      </c>
      <c r="C4" s="17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" si="2">IF(A4="","",C4/B4)</f>
        <v/>
      </c>
    </row>
    <row r="5" spans="1:10" ht="18" customHeight="1" x14ac:dyDescent="0.3">
      <c r="A5" s="30" t="str">
        <f>IF('1-Clearance Rate'!A6="Insert Year","",'1-Clearance Rate'!A6)</f>
        <v/>
      </c>
      <c r="B5" s="28" t="str">
        <f>IF(A5="","",'3-% of Appeals'!C5)</f>
        <v/>
      </c>
      <c r="C5" s="17"/>
      <c r="E5" s="35" t="str">
        <f t="shared" si="0"/>
        <v/>
      </c>
      <c r="F5" s="44" t="str">
        <f t="shared" si="1"/>
        <v/>
      </c>
      <c r="G5" s="27" t="str">
        <f>IF(A5="","",C5/B5)</f>
        <v/>
      </c>
    </row>
    <row r="6" spans="1:10" ht="18" customHeight="1" x14ac:dyDescent="0.3">
      <c r="A6" s="30" t="str">
        <f>IF('1-Clearance Rate'!A7="Insert Year","",'1-Clearance Rate'!A7)</f>
        <v/>
      </c>
      <c r="B6" s="28" t="str">
        <f>IF(A6="","",'3-% of Appeals'!C6)</f>
        <v/>
      </c>
      <c r="C6" s="17"/>
      <c r="E6" s="35" t="str">
        <f t="shared" si="0"/>
        <v/>
      </c>
      <c r="F6" s="44" t="str">
        <f t="shared" si="1"/>
        <v/>
      </c>
      <c r="G6" s="27" t="str">
        <f t="shared" ref="G6:G15" si="3">IF(A6="","",C6/B6)</f>
        <v/>
      </c>
    </row>
    <row r="7" spans="1:10" ht="18" customHeight="1" x14ac:dyDescent="0.3">
      <c r="A7" s="30" t="str">
        <f>IF('1-Clearance Rate'!A8="Insert Year","",'1-Clearance Rate'!A8)</f>
        <v/>
      </c>
      <c r="B7" s="28" t="str">
        <f>IF(A7="","",'3-% of Appeals'!C7)</f>
        <v/>
      </c>
      <c r="C7" s="17"/>
      <c r="E7" s="35" t="str">
        <f t="shared" si="0"/>
        <v/>
      </c>
      <c r="F7" s="44" t="str">
        <f t="shared" si="1"/>
        <v/>
      </c>
      <c r="G7" s="27" t="str">
        <f t="shared" si="3"/>
        <v/>
      </c>
    </row>
    <row r="8" spans="1:10" ht="18" customHeight="1" x14ac:dyDescent="0.3">
      <c r="A8" s="30" t="str">
        <f>IF('1-Clearance Rate'!A9="Insert Year","",'1-Clearance Rate'!A9)</f>
        <v/>
      </c>
      <c r="B8" s="28" t="str">
        <f>IF(A8="","",'3-% of Appeals'!C8)</f>
        <v/>
      </c>
      <c r="C8" s="17"/>
      <c r="E8" s="35" t="str">
        <f t="shared" si="0"/>
        <v/>
      </c>
      <c r="F8" s="44" t="str">
        <f t="shared" si="1"/>
        <v/>
      </c>
      <c r="G8" s="27" t="str">
        <f t="shared" si="3"/>
        <v/>
      </c>
      <c r="J8" s="65"/>
    </row>
    <row r="9" spans="1:10" ht="18" customHeight="1" x14ac:dyDescent="0.3">
      <c r="A9" s="30" t="str">
        <f>IF('1-Clearance Rate'!A10="Insert Year","",'1-Clearance Rate'!A10)</f>
        <v/>
      </c>
      <c r="B9" s="28" t="str">
        <f>IF(A9="","",'3-% of Appeals'!C9)</f>
        <v/>
      </c>
      <c r="C9" s="17"/>
      <c r="E9" s="35" t="str">
        <f t="shared" si="0"/>
        <v/>
      </c>
      <c r="F9" s="44" t="str">
        <f t="shared" si="1"/>
        <v/>
      </c>
      <c r="G9" s="27" t="str">
        <f t="shared" si="3"/>
        <v/>
      </c>
    </row>
    <row r="10" spans="1:10" ht="18" customHeight="1" x14ac:dyDescent="0.3">
      <c r="A10" s="30" t="str">
        <f>IF('1-Clearance Rate'!A11="Insert Year","",'1-Clearance Rate'!A11)</f>
        <v/>
      </c>
      <c r="B10" s="28" t="str">
        <f>IF(A10="","",'3-% of Appeals'!C10)</f>
        <v/>
      </c>
      <c r="C10" s="17"/>
      <c r="E10" s="35" t="str">
        <f t="shared" si="0"/>
        <v/>
      </c>
      <c r="F10" s="44" t="str">
        <f t="shared" si="1"/>
        <v/>
      </c>
      <c r="G10" s="27" t="str">
        <f t="shared" si="3"/>
        <v/>
      </c>
    </row>
    <row r="11" spans="1:10" ht="18" customHeight="1" x14ac:dyDescent="0.3">
      <c r="A11" s="30" t="str">
        <f>IF('1-Clearance Rate'!A12="Insert Year","",'1-Clearance Rate'!A12)</f>
        <v/>
      </c>
      <c r="B11" s="28" t="str">
        <f>IF(A11="","",'3-% of Appeals'!C11)</f>
        <v/>
      </c>
      <c r="C11" s="17"/>
      <c r="E11" s="35" t="str">
        <f t="shared" si="0"/>
        <v/>
      </c>
      <c r="F11" s="44" t="str">
        <f t="shared" si="1"/>
        <v/>
      </c>
      <c r="G11" s="27" t="str">
        <f t="shared" si="3"/>
        <v/>
      </c>
    </row>
    <row r="12" spans="1:10" ht="18" customHeight="1" x14ac:dyDescent="0.3">
      <c r="A12" s="30" t="str">
        <f>IF('1-Clearance Rate'!A13="Insert Year","",'1-Clearance Rate'!A13)</f>
        <v/>
      </c>
      <c r="B12" s="28" t="str">
        <f>IF(A12="","",'3-% of Appeals'!C12)</f>
        <v/>
      </c>
      <c r="C12" s="17"/>
      <c r="E12" s="35" t="str">
        <f t="shared" si="0"/>
        <v/>
      </c>
      <c r="F12" s="44" t="str">
        <f t="shared" si="1"/>
        <v/>
      </c>
      <c r="G12" s="27" t="str">
        <f t="shared" si="3"/>
        <v/>
      </c>
    </row>
    <row r="13" spans="1:10" ht="18" customHeight="1" x14ac:dyDescent="0.3">
      <c r="A13" s="30" t="str">
        <f>IF('1-Clearance Rate'!A14="Insert Year","",'1-Clearance Rate'!A14)</f>
        <v/>
      </c>
      <c r="B13" s="28" t="str">
        <f>IF(A13="","",'3-% of Appeals'!C13)</f>
        <v/>
      </c>
      <c r="C13" s="17"/>
      <c r="E13" s="35" t="str">
        <f t="shared" si="0"/>
        <v/>
      </c>
      <c r="F13" s="44" t="str">
        <f t="shared" si="1"/>
        <v/>
      </c>
      <c r="G13" s="27" t="str">
        <f t="shared" si="3"/>
        <v/>
      </c>
    </row>
    <row r="14" spans="1:10" ht="18" customHeight="1" x14ac:dyDescent="0.3">
      <c r="A14" s="30" t="str">
        <f>IF('1-Clearance Rate'!A15="Insert Year","",'1-Clearance Rate'!A15)</f>
        <v/>
      </c>
      <c r="B14" s="28" t="str">
        <f>IF(A14="","",'3-% of Appeals'!C14)</f>
        <v/>
      </c>
      <c r="C14" s="17"/>
      <c r="E14" s="35" t="str">
        <f t="shared" si="0"/>
        <v/>
      </c>
      <c r="F14" s="44" t="str">
        <f t="shared" si="1"/>
        <v/>
      </c>
      <c r="G14" s="27" t="str">
        <f t="shared" si="3"/>
        <v/>
      </c>
    </row>
    <row r="15" spans="1:10" ht="18" customHeight="1" x14ac:dyDescent="0.3">
      <c r="A15" s="30" t="str">
        <f>IF('1-Clearance Rate'!A16="Insert Year","",'1-Clearance Rate'!A16)</f>
        <v/>
      </c>
      <c r="B15" s="28" t="str">
        <f>IF(A15="","",'3-% of Appeals'!C15)</f>
        <v/>
      </c>
      <c r="C15" s="17"/>
      <c r="E15" s="35" t="str">
        <f t="shared" si="0"/>
        <v/>
      </c>
      <c r="F15" s="61" t="str">
        <f t="shared" si="1"/>
        <v/>
      </c>
      <c r="G15" s="62" t="str">
        <f t="shared" si="3"/>
        <v/>
      </c>
    </row>
    <row r="16" spans="1:10" ht="21.45" customHeight="1" x14ac:dyDescent="0.3">
      <c r="A16" s="4" t="s">
        <v>2</v>
      </c>
      <c r="B16" s="29">
        <f>'3-% of Appeals'!C16</f>
        <v>0</v>
      </c>
      <c r="C16" s="18">
        <f>SUM(C4:C15)</f>
        <v>0</v>
      </c>
      <c r="E16" s="4" t="str">
        <f>A16</f>
        <v>Total:</v>
      </c>
      <c r="F16" s="63" t="e">
        <f>1-G16</f>
        <v>#DIV/0!</v>
      </c>
      <c r="G16" s="6" t="e">
        <f>C16/B16</f>
        <v>#DIV/0!</v>
      </c>
    </row>
    <row r="17" spans="1:3" ht="15.6" x14ac:dyDescent="0.3">
      <c r="A17" s="3"/>
      <c r="B17" s="2"/>
      <c r="C17" s="2"/>
    </row>
    <row r="18" spans="1:3" ht="15.6" x14ac:dyDescent="0.3">
      <c r="A18" s="3"/>
      <c r="B18" s="2"/>
      <c r="C18" s="2"/>
    </row>
    <row r="19" spans="1:3" ht="15.6" x14ac:dyDescent="0.3">
      <c r="A19" s="3"/>
      <c r="B19" s="2"/>
      <c r="C19" s="2"/>
    </row>
    <row r="20" spans="1:3" ht="15.6" x14ac:dyDescent="0.3">
      <c r="A20" s="3"/>
      <c r="B20" s="2"/>
      <c r="C20" s="2"/>
    </row>
    <row r="21" spans="1:3" ht="15.6" x14ac:dyDescent="0.3">
      <c r="A21" s="3"/>
      <c r="B21" s="2"/>
      <c r="C21" s="2"/>
    </row>
    <row r="22" spans="1:3" ht="15.6" x14ac:dyDescent="0.3">
      <c r="A22" s="3"/>
      <c r="B22" s="2"/>
      <c r="C22" s="2"/>
    </row>
    <row r="23" spans="1:3" ht="15.6" x14ac:dyDescent="0.3">
      <c r="A23" s="3"/>
      <c r="B23" s="2"/>
      <c r="C23" s="2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4" max="4" width="3.44140625" customWidth="1"/>
  </cols>
  <sheetData>
    <row r="1" spans="1:10" ht="21" x14ac:dyDescent="0.4">
      <c r="A1" s="9" t="s">
        <v>37</v>
      </c>
      <c r="B1" s="2"/>
      <c r="C1" s="2"/>
    </row>
    <row r="2" spans="1:10" ht="15.6" x14ac:dyDescent="0.3">
      <c r="A2" s="3"/>
      <c r="B2" s="2"/>
      <c r="C2" s="2"/>
      <c r="D2" s="1"/>
    </row>
    <row r="3" spans="1:10" ht="46.8" x14ac:dyDescent="0.3">
      <c r="A3" s="25" t="s">
        <v>0</v>
      </c>
      <c r="B3" s="24" t="s">
        <v>1</v>
      </c>
      <c r="C3" s="24" t="s">
        <v>8</v>
      </c>
      <c r="D3" s="1"/>
      <c r="E3" s="25" t="s">
        <v>0</v>
      </c>
      <c r="F3" s="24" t="s">
        <v>19</v>
      </c>
      <c r="G3" s="24" t="s">
        <v>18</v>
      </c>
      <c r="J3" s="58"/>
    </row>
    <row r="4" spans="1:10" ht="18" customHeight="1" x14ac:dyDescent="0.3">
      <c r="A4" s="30" t="str">
        <f>IF('1-Clearance Rate'!A5="Insert Year","",'1-Clearance Rate'!A5)</f>
        <v/>
      </c>
      <c r="B4" s="28" t="str">
        <f>IF(A4="","",'1-Clearance Rate'!B5)</f>
        <v/>
      </c>
      <c r="C4" s="17"/>
      <c r="D4" s="1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" si="2">IF(A4="","",C4/B4)</f>
        <v/>
      </c>
      <c r="J4" s="67"/>
    </row>
    <row r="5" spans="1:10" ht="18" customHeight="1" x14ac:dyDescent="0.3">
      <c r="A5" s="30" t="str">
        <f>IF('1-Clearance Rate'!A6="Insert Year","",'1-Clearance Rate'!A6)</f>
        <v/>
      </c>
      <c r="B5" s="28" t="str">
        <f>IF(A5="","",'1-Clearance Rate'!B6)</f>
        <v/>
      </c>
      <c r="C5" s="17"/>
      <c r="D5" s="1"/>
      <c r="E5" s="35" t="str">
        <f t="shared" si="0"/>
        <v/>
      </c>
      <c r="F5" s="44" t="str">
        <f t="shared" si="1"/>
        <v/>
      </c>
      <c r="G5" s="27" t="str">
        <f>IF(A5="","",C5/B5)</f>
        <v/>
      </c>
      <c r="J5" s="58"/>
    </row>
    <row r="6" spans="1:10" ht="18" customHeight="1" x14ac:dyDescent="0.3">
      <c r="A6" s="30" t="str">
        <f>IF('1-Clearance Rate'!A7="Insert Year","",'1-Clearance Rate'!A7)</f>
        <v/>
      </c>
      <c r="B6" s="28" t="str">
        <f>IF(A6="","",'1-Clearance Rate'!B7)</f>
        <v/>
      </c>
      <c r="C6" s="17"/>
      <c r="D6" s="1"/>
      <c r="E6" s="35" t="str">
        <f t="shared" si="0"/>
        <v/>
      </c>
      <c r="F6" s="44" t="str">
        <f t="shared" si="1"/>
        <v/>
      </c>
      <c r="G6" s="27" t="str">
        <f t="shared" ref="G6:G15" si="3">IF(A6="","",C6/B6)</f>
        <v/>
      </c>
      <c r="J6" s="58"/>
    </row>
    <row r="7" spans="1:10" ht="18" customHeight="1" x14ac:dyDescent="0.3">
      <c r="A7" s="30" t="str">
        <f>IF('1-Clearance Rate'!A8="Insert Year","",'1-Clearance Rate'!A8)</f>
        <v/>
      </c>
      <c r="B7" s="28" t="str">
        <f>IF(A7="","",'1-Clearance Rate'!B8)</f>
        <v/>
      </c>
      <c r="C7" s="17"/>
      <c r="D7" s="1"/>
      <c r="E7" s="35" t="str">
        <f t="shared" si="0"/>
        <v/>
      </c>
      <c r="F7" s="44" t="str">
        <f t="shared" si="1"/>
        <v/>
      </c>
      <c r="G7" s="27" t="str">
        <f t="shared" si="3"/>
        <v/>
      </c>
      <c r="J7" s="58"/>
    </row>
    <row r="8" spans="1:10" ht="18" customHeight="1" x14ac:dyDescent="0.3">
      <c r="A8" s="30" t="str">
        <f>IF('1-Clearance Rate'!A9="Insert Year","",'1-Clearance Rate'!A9)</f>
        <v/>
      </c>
      <c r="B8" s="28" t="str">
        <f>IF(A8="","",'1-Clearance Rate'!B9)</f>
        <v/>
      </c>
      <c r="C8" s="17"/>
      <c r="D8" s="1"/>
      <c r="E8" s="35" t="str">
        <f t="shared" si="0"/>
        <v/>
      </c>
      <c r="F8" s="44" t="str">
        <f t="shared" si="1"/>
        <v/>
      </c>
      <c r="G8" s="27" t="str">
        <f t="shared" si="3"/>
        <v/>
      </c>
    </row>
    <row r="9" spans="1:10" ht="18" customHeight="1" x14ac:dyDescent="0.3">
      <c r="A9" s="30" t="str">
        <f>IF('1-Clearance Rate'!A10="Insert Year","",'1-Clearance Rate'!A10)</f>
        <v/>
      </c>
      <c r="B9" s="28" t="str">
        <f>IF(A9="","",'1-Clearance Rate'!B10)</f>
        <v/>
      </c>
      <c r="C9" s="17"/>
      <c r="D9" s="1"/>
      <c r="E9" s="35" t="str">
        <f t="shared" si="0"/>
        <v/>
      </c>
      <c r="F9" s="44" t="str">
        <f t="shared" si="1"/>
        <v/>
      </c>
      <c r="G9" s="27" t="str">
        <f t="shared" si="3"/>
        <v/>
      </c>
    </row>
    <row r="10" spans="1:10" ht="18" customHeight="1" x14ac:dyDescent="0.3">
      <c r="A10" s="30" t="str">
        <f>IF('1-Clearance Rate'!A11="Insert Year","",'1-Clearance Rate'!A11)</f>
        <v/>
      </c>
      <c r="B10" s="28" t="str">
        <f>IF(A10="","",'1-Clearance Rate'!B11)</f>
        <v/>
      </c>
      <c r="C10" s="17"/>
      <c r="D10" s="1"/>
      <c r="E10" s="35" t="str">
        <f t="shared" si="0"/>
        <v/>
      </c>
      <c r="F10" s="44" t="str">
        <f t="shared" si="1"/>
        <v/>
      </c>
      <c r="G10" s="27" t="str">
        <f t="shared" si="3"/>
        <v/>
      </c>
    </row>
    <row r="11" spans="1:10" ht="18" customHeight="1" x14ac:dyDescent="0.3">
      <c r="A11" s="30" t="str">
        <f>IF('1-Clearance Rate'!A12="Insert Year","",'1-Clearance Rate'!A12)</f>
        <v/>
      </c>
      <c r="B11" s="28" t="str">
        <f>IF(A11="","",'1-Clearance Rate'!B12)</f>
        <v/>
      </c>
      <c r="C11" s="17"/>
      <c r="D11" s="1"/>
      <c r="E11" s="35" t="str">
        <f t="shared" si="0"/>
        <v/>
      </c>
      <c r="F11" s="44" t="str">
        <f t="shared" si="1"/>
        <v/>
      </c>
      <c r="G11" s="27" t="str">
        <f t="shared" si="3"/>
        <v/>
      </c>
    </row>
    <row r="12" spans="1:10" ht="18" customHeight="1" x14ac:dyDescent="0.3">
      <c r="A12" s="30" t="str">
        <f>IF('1-Clearance Rate'!A13="Insert Year","",'1-Clearance Rate'!A13)</f>
        <v/>
      </c>
      <c r="B12" s="28" t="str">
        <f>IF(A12="","",'1-Clearance Rate'!B13)</f>
        <v/>
      </c>
      <c r="C12" s="17"/>
      <c r="D12" s="1"/>
      <c r="E12" s="35" t="str">
        <f t="shared" si="0"/>
        <v/>
      </c>
      <c r="F12" s="44" t="str">
        <f t="shared" si="1"/>
        <v/>
      </c>
      <c r="G12" s="27" t="str">
        <f t="shared" si="3"/>
        <v/>
      </c>
    </row>
    <row r="13" spans="1:10" ht="18" customHeight="1" x14ac:dyDescent="0.3">
      <c r="A13" s="30" t="str">
        <f>IF('1-Clearance Rate'!A14="Insert Year","",'1-Clearance Rate'!A14)</f>
        <v/>
      </c>
      <c r="B13" s="28" t="str">
        <f>IF(A13="","",'1-Clearance Rate'!B14)</f>
        <v/>
      </c>
      <c r="C13" s="17"/>
      <c r="D13" s="1"/>
      <c r="E13" s="35" t="str">
        <f t="shared" si="0"/>
        <v/>
      </c>
      <c r="F13" s="44" t="str">
        <f t="shared" si="1"/>
        <v/>
      </c>
      <c r="G13" s="27" t="str">
        <f t="shared" si="3"/>
        <v/>
      </c>
    </row>
    <row r="14" spans="1:10" ht="18" customHeight="1" x14ac:dyDescent="0.3">
      <c r="A14" s="30" t="str">
        <f>IF('1-Clearance Rate'!A15="Insert Year","",'1-Clearance Rate'!A15)</f>
        <v/>
      </c>
      <c r="B14" s="28" t="str">
        <f>IF(A14="","",'1-Clearance Rate'!B15)</f>
        <v/>
      </c>
      <c r="C14" s="17"/>
      <c r="D14" s="1"/>
      <c r="E14" s="35" t="str">
        <f t="shared" si="0"/>
        <v/>
      </c>
      <c r="F14" s="44" t="str">
        <f t="shared" si="1"/>
        <v/>
      </c>
      <c r="G14" s="27" t="str">
        <f t="shared" si="3"/>
        <v/>
      </c>
    </row>
    <row r="15" spans="1:10" ht="18" customHeight="1" x14ac:dyDescent="0.3">
      <c r="A15" s="30" t="str">
        <f>IF('1-Clearance Rate'!A16="Insert Year","",'1-Clearance Rate'!A16)</f>
        <v/>
      </c>
      <c r="B15" s="28" t="str">
        <f>IF(A15="","",'1-Clearance Rate'!B16)</f>
        <v/>
      </c>
      <c r="C15" s="17"/>
      <c r="D15" s="1"/>
      <c r="E15" s="35" t="str">
        <f t="shared" si="0"/>
        <v/>
      </c>
      <c r="F15" s="61" t="str">
        <f t="shared" si="1"/>
        <v/>
      </c>
      <c r="G15" s="62" t="str">
        <f t="shared" si="3"/>
        <v/>
      </c>
    </row>
    <row r="16" spans="1:10" ht="21.45" customHeight="1" x14ac:dyDescent="0.3">
      <c r="A16" s="4" t="s">
        <v>2</v>
      </c>
      <c r="B16" s="29">
        <f>SUM(B4:B15)</f>
        <v>0</v>
      </c>
      <c r="C16" s="18">
        <f>SUM(C4:C15)</f>
        <v>0</v>
      </c>
      <c r="D16" s="1"/>
      <c r="E16" s="4" t="str">
        <f>A16</f>
        <v>Total:</v>
      </c>
      <c r="F16" s="63" t="e">
        <f>1-G16</f>
        <v>#DIV/0!</v>
      </c>
      <c r="G16" s="6" t="e">
        <f>C16/B16</f>
        <v>#DIV/0!</v>
      </c>
    </row>
    <row r="17" spans="1:4" ht="15.6" x14ac:dyDescent="0.3">
      <c r="A17" s="3"/>
      <c r="B17" s="2"/>
      <c r="C17" s="2"/>
      <c r="D17" s="7"/>
    </row>
    <row r="18" spans="1:4" ht="15.6" x14ac:dyDescent="0.3">
      <c r="A18" s="3"/>
      <c r="B18" s="2"/>
      <c r="C18" s="2"/>
      <c r="D18" s="14"/>
    </row>
    <row r="19" spans="1:4" ht="15.6" x14ac:dyDescent="0.3">
      <c r="A19" s="3"/>
      <c r="B19" s="2"/>
      <c r="C19" s="2"/>
      <c r="D19" s="2"/>
    </row>
    <row r="20" spans="1:4" ht="15.6" x14ac:dyDescent="0.3">
      <c r="A20" s="3"/>
      <c r="B20" s="2"/>
      <c r="C20" s="2"/>
      <c r="D20" s="2"/>
    </row>
    <row r="21" spans="1:4" ht="15.6" x14ac:dyDescent="0.3">
      <c r="A21" s="3"/>
      <c r="B21" s="2"/>
      <c r="C21" s="2"/>
      <c r="D21" s="2"/>
    </row>
    <row r="22" spans="1:4" ht="15.6" x14ac:dyDescent="0.3">
      <c r="A22" s="3"/>
      <c r="B22" s="2"/>
      <c r="C22" s="2"/>
      <c r="D22" s="2"/>
    </row>
    <row r="23" spans="1:4" ht="15.6" x14ac:dyDescent="0.3">
      <c r="A23" s="3"/>
      <c r="B23" s="2"/>
      <c r="C23" s="2"/>
      <c r="D23" s="2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3" max="3" width="17.44140625" style="1" customWidth="1"/>
    <col min="4" max="4" width="4" customWidth="1"/>
    <col min="5" max="5" width="16.6640625" customWidth="1"/>
  </cols>
  <sheetData>
    <row r="1" spans="1:15" ht="21" x14ac:dyDescent="0.4">
      <c r="A1" s="9" t="s">
        <v>38</v>
      </c>
      <c r="B1" s="2"/>
      <c r="E1" s="2"/>
      <c r="F1" s="7"/>
    </row>
    <row r="2" spans="1:15" ht="15.6" x14ac:dyDescent="0.3">
      <c r="A2" s="3"/>
      <c r="B2" s="2"/>
    </row>
    <row r="3" spans="1:15" ht="46.8" x14ac:dyDescent="0.3">
      <c r="A3" s="25" t="s">
        <v>11</v>
      </c>
      <c r="B3" s="24" t="s">
        <v>14</v>
      </c>
      <c r="C3" s="24" t="s">
        <v>20</v>
      </c>
      <c r="E3" s="25" t="s">
        <v>0</v>
      </c>
      <c r="F3" s="24" t="s">
        <v>21</v>
      </c>
      <c r="G3" s="24" t="s">
        <v>22</v>
      </c>
    </row>
    <row r="4" spans="1:15" ht="18" customHeight="1" x14ac:dyDescent="0.3">
      <c r="A4" s="30" t="str">
        <f>IF('1-Clearance Rate'!A5="Insert Year","",'1-Clearance Rate'!A5)</f>
        <v/>
      </c>
      <c r="B4" s="28" t="str">
        <f>IF(A4="","",'1-Clearance Rate'!C5)</f>
        <v/>
      </c>
      <c r="C4" s="17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:G16" si="2">IF(A4="","",C4/B4)</f>
        <v/>
      </c>
    </row>
    <row r="5" spans="1:15" ht="18" customHeight="1" x14ac:dyDescent="0.3">
      <c r="A5" s="30" t="str">
        <f>IF('1-Clearance Rate'!A6="Insert Year","",'1-Clearance Rate'!A6)</f>
        <v/>
      </c>
      <c r="B5" s="28" t="str">
        <f>IF(A5="","",'1-Clearance Rate'!C6)</f>
        <v/>
      </c>
      <c r="C5" s="17"/>
      <c r="E5" s="35" t="str">
        <f t="shared" si="0"/>
        <v/>
      </c>
      <c r="F5" s="44" t="str">
        <f t="shared" si="1"/>
        <v/>
      </c>
      <c r="G5" s="27" t="str">
        <f t="shared" si="2"/>
        <v/>
      </c>
      <c r="O5" s="58"/>
    </row>
    <row r="6" spans="1:15" ht="18" customHeight="1" x14ac:dyDescent="0.3">
      <c r="A6" s="30" t="str">
        <f>IF('1-Clearance Rate'!A7="Insert Year","",'1-Clearance Rate'!A7)</f>
        <v/>
      </c>
      <c r="B6" s="28" t="str">
        <f>IF(A6="","",'1-Clearance Rate'!C7)</f>
        <v/>
      </c>
      <c r="C6" s="17"/>
      <c r="E6" s="35" t="str">
        <f t="shared" si="0"/>
        <v/>
      </c>
      <c r="F6" s="44" t="str">
        <f t="shared" si="1"/>
        <v/>
      </c>
      <c r="G6" s="27" t="str">
        <f t="shared" si="2"/>
        <v/>
      </c>
      <c r="O6" s="67"/>
    </row>
    <row r="7" spans="1:15" ht="18" customHeight="1" x14ac:dyDescent="0.3">
      <c r="A7" s="30" t="str">
        <f>IF('1-Clearance Rate'!A8="Insert Year","",'1-Clearance Rate'!A8)</f>
        <v/>
      </c>
      <c r="B7" s="28" t="str">
        <f>IF(A7="","",'1-Clearance Rate'!C8)</f>
        <v/>
      </c>
      <c r="C7" s="17"/>
      <c r="E7" s="35" t="str">
        <f t="shared" si="0"/>
        <v/>
      </c>
      <c r="F7" s="44" t="str">
        <f t="shared" si="1"/>
        <v/>
      </c>
      <c r="G7" s="27" t="str">
        <f t="shared" si="2"/>
        <v/>
      </c>
      <c r="O7" s="58"/>
    </row>
    <row r="8" spans="1:15" ht="18" customHeight="1" x14ac:dyDescent="0.3">
      <c r="A8" s="30" t="str">
        <f>IF('1-Clearance Rate'!A9="Insert Year","",'1-Clearance Rate'!A9)</f>
        <v/>
      </c>
      <c r="B8" s="28" t="str">
        <f>IF(A8="","",'1-Clearance Rate'!C9)</f>
        <v/>
      </c>
      <c r="C8" s="17"/>
      <c r="E8" s="35" t="str">
        <f t="shared" si="0"/>
        <v/>
      </c>
      <c r="F8" s="44" t="str">
        <f t="shared" si="1"/>
        <v/>
      </c>
      <c r="G8" s="27" t="str">
        <f t="shared" si="2"/>
        <v/>
      </c>
      <c r="O8" s="58"/>
    </row>
    <row r="9" spans="1:15" ht="18" customHeight="1" x14ac:dyDescent="0.3">
      <c r="A9" s="30" t="str">
        <f>IF('1-Clearance Rate'!A10="Insert Year","",'1-Clearance Rate'!A10)</f>
        <v/>
      </c>
      <c r="B9" s="28" t="str">
        <f>IF(A9="","",'1-Clearance Rate'!C10)</f>
        <v/>
      </c>
      <c r="C9" s="17"/>
      <c r="E9" s="35" t="str">
        <f t="shared" si="0"/>
        <v/>
      </c>
      <c r="F9" s="44" t="str">
        <f t="shared" si="1"/>
        <v/>
      </c>
      <c r="G9" s="27" t="str">
        <f t="shared" si="2"/>
        <v/>
      </c>
      <c r="O9" s="58"/>
    </row>
    <row r="10" spans="1:15" ht="18" customHeight="1" x14ac:dyDescent="0.3">
      <c r="A10" s="30" t="str">
        <f>IF('1-Clearance Rate'!A11="Insert Year","",'1-Clearance Rate'!A11)</f>
        <v/>
      </c>
      <c r="B10" s="28" t="str">
        <f>IF(A10="","",'1-Clearance Rate'!C11)</f>
        <v/>
      </c>
      <c r="C10" s="17"/>
      <c r="E10" s="35" t="str">
        <f t="shared" si="0"/>
        <v/>
      </c>
      <c r="F10" s="44" t="str">
        <f t="shared" si="1"/>
        <v/>
      </c>
      <c r="G10" s="27" t="str">
        <f t="shared" si="2"/>
        <v/>
      </c>
    </row>
    <row r="11" spans="1:15" ht="18" customHeight="1" x14ac:dyDescent="0.3">
      <c r="A11" s="30" t="str">
        <f>IF('1-Clearance Rate'!A12="Insert Year","",'1-Clearance Rate'!A12)</f>
        <v/>
      </c>
      <c r="B11" s="28" t="str">
        <f>IF(A11="","",'1-Clearance Rate'!C12)</f>
        <v/>
      </c>
      <c r="C11" s="17"/>
      <c r="E11" s="35" t="str">
        <f t="shared" si="0"/>
        <v/>
      </c>
      <c r="F11" s="44" t="str">
        <f t="shared" si="1"/>
        <v/>
      </c>
      <c r="G11" s="27" t="str">
        <f t="shared" si="2"/>
        <v/>
      </c>
    </row>
    <row r="12" spans="1:15" ht="18" customHeight="1" x14ac:dyDescent="0.3">
      <c r="A12" s="30" t="str">
        <f>IF('1-Clearance Rate'!A13="Insert Year","",'1-Clearance Rate'!A13)</f>
        <v/>
      </c>
      <c r="B12" s="28" t="str">
        <f>IF(A12="","",'1-Clearance Rate'!C13)</f>
        <v/>
      </c>
      <c r="C12" s="17"/>
      <c r="E12" s="35" t="str">
        <f t="shared" si="0"/>
        <v/>
      </c>
      <c r="F12" s="44" t="str">
        <f t="shared" si="1"/>
        <v/>
      </c>
      <c r="G12" s="27" t="str">
        <f t="shared" si="2"/>
        <v/>
      </c>
    </row>
    <row r="13" spans="1:15" ht="18" customHeight="1" x14ac:dyDescent="0.3">
      <c r="A13" s="30" t="str">
        <f>IF('1-Clearance Rate'!A14="Insert Year","",'1-Clearance Rate'!A14)</f>
        <v/>
      </c>
      <c r="B13" s="28" t="str">
        <f>IF(A13="","",'1-Clearance Rate'!C14)</f>
        <v/>
      </c>
      <c r="C13" s="17"/>
      <c r="E13" s="35" t="str">
        <f t="shared" si="0"/>
        <v/>
      </c>
      <c r="F13" s="44" t="str">
        <f t="shared" si="1"/>
        <v/>
      </c>
      <c r="G13" s="27" t="str">
        <f t="shared" si="2"/>
        <v/>
      </c>
    </row>
    <row r="14" spans="1:15" ht="18" customHeight="1" x14ac:dyDescent="0.3">
      <c r="A14" s="30" t="str">
        <f>IF('1-Clearance Rate'!A15="Insert Year","",'1-Clearance Rate'!A15)</f>
        <v/>
      </c>
      <c r="B14" s="28" t="str">
        <f>IF(A14="","",'1-Clearance Rate'!C15)</f>
        <v/>
      </c>
      <c r="C14" s="17"/>
      <c r="E14" s="35" t="str">
        <f t="shared" si="0"/>
        <v/>
      </c>
      <c r="F14" s="44" t="str">
        <f t="shared" si="1"/>
        <v/>
      </c>
      <c r="G14" s="27" t="str">
        <f t="shared" si="2"/>
        <v/>
      </c>
    </row>
    <row r="15" spans="1:15" ht="18" customHeight="1" x14ac:dyDescent="0.3">
      <c r="A15" s="30" t="str">
        <f>IF('1-Clearance Rate'!A16="Insert Year","",'1-Clearance Rate'!A16)</f>
        <v/>
      </c>
      <c r="B15" s="28" t="str">
        <f>IF(A15="","",'1-Clearance Rate'!C16)</f>
        <v/>
      </c>
      <c r="C15" s="17"/>
      <c r="E15" s="35" t="str">
        <f t="shared" si="0"/>
        <v/>
      </c>
      <c r="F15" s="61" t="str">
        <f t="shared" si="1"/>
        <v/>
      </c>
      <c r="G15" s="62" t="str">
        <f t="shared" si="2"/>
        <v/>
      </c>
    </row>
    <row r="16" spans="1:15" ht="21.45" customHeight="1" x14ac:dyDescent="0.3">
      <c r="A16" s="4" t="s">
        <v>2</v>
      </c>
      <c r="B16" s="36">
        <f>SUM(B4:B15)</f>
        <v>0</v>
      </c>
      <c r="C16" s="36">
        <f>SUM(C4:C15)</f>
        <v>0</v>
      </c>
      <c r="E16" s="4" t="str">
        <f t="shared" ref="E16" si="3">A16</f>
        <v>Total:</v>
      </c>
      <c r="F16" s="63" t="e">
        <f>1-G16</f>
        <v>#DIV/0!</v>
      </c>
      <c r="G16" s="6" t="e">
        <f>C16/B16</f>
        <v>#DIV/0!</v>
      </c>
    </row>
    <row r="17" spans="1:6" ht="15.6" x14ac:dyDescent="0.3">
      <c r="A17" s="3"/>
      <c r="B17" s="2"/>
    </row>
    <row r="18" spans="1:6" ht="15.6" x14ac:dyDescent="0.3">
      <c r="A18" s="3"/>
      <c r="B18" s="2"/>
    </row>
    <row r="19" spans="1:6" ht="15.6" x14ac:dyDescent="0.3">
      <c r="A19" s="3"/>
      <c r="B19" s="2"/>
    </row>
    <row r="20" spans="1:6" ht="15.6" x14ac:dyDescent="0.3">
      <c r="A20" s="3"/>
      <c r="B20" s="2"/>
    </row>
    <row r="21" spans="1:6" ht="21" x14ac:dyDescent="0.4">
      <c r="A21" s="45"/>
      <c r="B21" s="39"/>
      <c r="C21" s="39"/>
      <c r="D21" s="12"/>
      <c r="E21" s="12"/>
      <c r="F21" s="7"/>
    </row>
    <row r="22" spans="1:6" ht="15.6" x14ac:dyDescent="0.3">
      <c r="A22" s="12"/>
      <c r="B22" s="39"/>
      <c r="C22" s="39"/>
      <c r="D22" s="12"/>
      <c r="E22" s="12"/>
      <c r="F22" s="7"/>
    </row>
    <row r="23" spans="1:6" ht="15.6" x14ac:dyDescent="0.3">
      <c r="A23" s="13"/>
      <c r="B23" s="13"/>
      <c r="C23" s="39"/>
      <c r="D23" s="12"/>
      <c r="E23" s="12"/>
      <c r="F23" s="7"/>
    </row>
    <row r="24" spans="1:6" ht="15.6" x14ac:dyDescent="0.3">
      <c r="A24" s="40"/>
      <c r="B24" s="41"/>
      <c r="C24" s="39"/>
      <c r="D24" s="12"/>
      <c r="E24" s="12"/>
      <c r="F24" s="7"/>
    </row>
    <row r="25" spans="1:6" ht="15.6" x14ac:dyDescent="0.3">
      <c r="A25" s="40"/>
      <c r="B25" s="41"/>
      <c r="C25" s="38"/>
      <c r="D25" s="38"/>
      <c r="E25" s="38"/>
    </row>
    <row r="26" spans="1:6" ht="15.6" x14ac:dyDescent="0.3">
      <c r="A26" s="42"/>
      <c r="B26" s="43"/>
      <c r="C26" s="38"/>
      <c r="D26" s="38"/>
      <c r="E26" s="38"/>
    </row>
    <row r="27" spans="1:6" x14ac:dyDescent="0.3">
      <c r="A27" s="38"/>
      <c r="B27" s="38"/>
      <c r="C27" s="38"/>
      <c r="D27" s="38"/>
      <c r="E27" s="38"/>
    </row>
    <row r="28" spans="1:6" x14ac:dyDescent="0.3">
      <c r="A28" s="38"/>
      <c r="B28" s="38"/>
      <c r="C28" s="38"/>
      <c r="D28" s="38"/>
      <c r="E28" s="38"/>
    </row>
    <row r="29" spans="1:6" x14ac:dyDescent="0.3">
      <c r="A29" s="38"/>
      <c r="B29" s="38"/>
      <c r="C29" s="38"/>
      <c r="D29" s="38"/>
      <c r="E29" s="38"/>
    </row>
    <row r="30" spans="1:6" x14ac:dyDescent="0.3">
      <c r="A30" s="38"/>
      <c r="B30" s="38"/>
      <c r="C30" s="38"/>
      <c r="D30" s="38"/>
      <c r="E30" s="38"/>
    </row>
    <row r="31" spans="1:6" x14ac:dyDescent="0.3">
      <c r="A31" s="38"/>
      <c r="B31" s="38"/>
      <c r="C31" s="38"/>
      <c r="D31" s="38"/>
      <c r="E31" s="38"/>
    </row>
    <row r="32" spans="1:6" x14ac:dyDescent="0.3">
      <c r="A32" s="38"/>
      <c r="B32" s="38"/>
      <c r="C32" s="38"/>
      <c r="D32" s="38"/>
      <c r="E32" s="38"/>
    </row>
    <row r="33" spans="1:5" x14ac:dyDescent="0.3">
      <c r="A33" s="38"/>
      <c r="B33" s="38"/>
      <c r="C33" s="38"/>
      <c r="D33" s="38"/>
      <c r="E33" s="38"/>
    </row>
    <row r="34" spans="1:5" x14ac:dyDescent="0.3">
      <c r="A34" s="38"/>
      <c r="B34" s="38"/>
      <c r="C34" s="38"/>
      <c r="D34" s="38"/>
      <c r="E34" s="3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3" max="3" width="19.44140625" customWidth="1"/>
    <col min="4" max="4" width="3.44140625" customWidth="1"/>
  </cols>
  <sheetData>
    <row r="1" spans="1:8" ht="21" x14ac:dyDescent="0.4">
      <c r="A1" s="9" t="s">
        <v>39</v>
      </c>
      <c r="B1" s="2"/>
      <c r="C1" s="2"/>
    </row>
    <row r="2" spans="1:8" ht="15.6" x14ac:dyDescent="0.3">
      <c r="A2" s="3"/>
      <c r="B2" s="2"/>
      <c r="C2" s="2"/>
      <c r="D2" s="1"/>
    </row>
    <row r="3" spans="1:8" ht="46.8" x14ac:dyDescent="0.3">
      <c r="A3" s="25" t="s">
        <v>0</v>
      </c>
      <c r="B3" s="24" t="s">
        <v>1</v>
      </c>
      <c r="C3" s="24" t="s">
        <v>12</v>
      </c>
      <c r="D3" s="1"/>
      <c r="E3" s="25" t="s">
        <v>0</v>
      </c>
      <c r="F3" s="24" t="s">
        <v>23</v>
      </c>
      <c r="G3" s="24" t="s">
        <v>24</v>
      </c>
      <c r="H3" s="58"/>
    </row>
    <row r="4" spans="1:8" ht="18" customHeight="1" x14ac:dyDescent="0.3">
      <c r="A4" s="30" t="str">
        <f>IF('1-Clearance Rate'!A5="Insert Year","",'1-Clearance Rate'!A5)</f>
        <v/>
      </c>
      <c r="B4" s="28" t="str">
        <f>IF(A4="","",'1-Clearance Rate'!B5)</f>
        <v/>
      </c>
      <c r="C4" s="17"/>
      <c r="D4" s="1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:G16" si="2">IF(A4="","",C4/B4)</f>
        <v/>
      </c>
      <c r="H4" s="68"/>
    </row>
    <row r="5" spans="1:8" ht="18" customHeight="1" x14ac:dyDescent="0.3">
      <c r="A5" s="30" t="str">
        <f>IF('1-Clearance Rate'!A6="Insert Year","",'1-Clearance Rate'!A6)</f>
        <v/>
      </c>
      <c r="B5" s="28" t="str">
        <f>IF(A5="","",'1-Clearance Rate'!B6)</f>
        <v/>
      </c>
      <c r="C5" s="17"/>
      <c r="D5" s="1"/>
      <c r="E5" s="35" t="str">
        <f t="shared" si="0"/>
        <v/>
      </c>
      <c r="F5" s="44" t="str">
        <f t="shared" si="1"/>
        <v/>
      </c>
      <c r="G5" s="27" t="str">
        <f t="shared" si="2"/>
        <v/>
      </c>
      <c r="H5" s="68"/>
    </row>
    <row r="6" spans="1:8" ht="18" customHeight="1" x14ac:dyDescent="0.3">
      <c r="A6" s="30" t="str">
        <f>IF('1-Clearance Rate'!A7="Insert Year","",'1-Clearance Rate'!A7)</f>
        <v/>
      </c>
      <c r="B6" s="28" t="str">
        <f>IF(A6="","",'1-Clearance Rate'!B7)</f>
        <v/>
      </c>
      <c r="C6" s="17"/>
      <c r="D6" s="1"/>
      <c r="E6" s="35" t="str">
        <f t="shared" si="0"/>
        <v/>
      </c>
      <c r="F6" s="44" t="str">
        <f t="shared" si="1"/>
        <v/>
      </c>
      <c r="G6" s="27" t="str">
        <f t="shared" si="2"/>
        <v/>
      </c>
      <c r="H6" s="68"/>
    </row>
    <row r="7" spans="1:8" ht="18" customHeight="1" x14ac:dyDescent="0.3">
      <c r="A7" s="30" t="str">
        <f>IF('1-Clearance Rate'!A8="Insert Year","",'1-Clearance Rate'!A8)</f>
        <v/>
      </c>
      <c r="B7" s="28" t="str">
        <f>IF(A7="","",'1-Clearance Rate'!B8)</f>
        <v/>
      </c>
      <c r="C7" s="17"/>
      <c r="D7" s="1"/>
      <c r="E7" s="35" t="str">
        <f t="shared" si="0"/>
        <v/>
      </c>
      <c r="F7" s="44" t="str">
        <f t="shared" si="1"/>
        <v/>
      </c>
      <c r="G7" s="27" t="str">
        <f t="shared" si="2"/>
        <v/>
      </c>
      <c r="H7" s="68"/>
    </row>
    <row r="8" spans="1:8" ht="18" customHeight="1" x14ac:dyDescent="0.3">
      <c r="A8" s="30" t="str">
        <f>IF('1-Clearance Rate'!A9="Insert Year","",'1-Clearance Rate'!A9)</f>
        <v/>
      </c>
      <c r="B8" s="28" t="str">
        <f>IF(A8="","",'1-Clearance Rate'!B9)</f>
        <v/>
      </c>
      <c r="C8" s="17"/>
      <c r="D8" s="1"/>
      <c r="E8" s="35" t="str">
        <f t="shared" si="0"/>
        <v/>
      </c>
      <c r="F8" s="44" t="str">
        <f t="shared" si="1"/>
        <v/>
      </c>
      <c r="G8" s="27" t="str">
        <f t="shared" si="2"/>
        <v/>
      </c>
      <c r="H8" s="68"/>
    </row>
    <row r="9" spans="1:8" ht="18" customHeight="1" x14ac:dyDescent="0.3">
      <c r="A9" s="30" t="str">
        <f>IF('1-Clearance Rate'!A10="Insert Year","",'1-Clearance Rate'!A10)</f>
        <v/>
      </c>
      <c r="B9" s="28" t="str">
        <f>IF(A9="","",'1-Clearance Rate'!B10)</f>
        <v/>
      </c>
      <c r="C9" s="17"/>
      <c r="D9" s="1"/>
      <c r="E9" s="35" t="str">
        <f t="shared" si="0"/>
        <v/>
      </c>
      <c r="F9" s="44" t="str">
        <f t="shared" si="1"/>
        <v/>
      </c>
      <c r="G9" s="27" t="str">
        <f t="shared" si="2"/>
        <v/>
      </c>
      <c r="H9" s="68"/>
    </row>
    <row r="10" spans="1:8" ht="18" customHeight="1" x14ac:dyDescent="0.3">
      <c r="A10" s="30" t="str">
        <f>IF('1-Clearance Rate'!A11="Insert Year","",'1-Clearance Rate'!A11)</f>
        <v/>
      </c>
      <c r="B10" s="28" t="str">
        <f>IF(A10="","",'1-Clearance Rate'!B11)</f>
        <v/>
      </c>
      <c r="C10" s="17"/>
      <c r="D10" s="1"/>
      <c r="E10" s="35" t="str">
        <f t="shared" si="0"/>
        <v/>
      </c>
      <c r="F10" s="44" t="str">
        <f t="shared" si="1"/>
        <v/>
      </c>
      <c r="G10" s="27" t="str">
        <f t="shared" si="2"/>
        <v/>
      </c>
      <c r="H10" s="68"/>
    </row>
    <row r="11" spans="1:8" ht="18" customHeight="1" x14ac:dyDescent="0.3">
      <c r="A11" s="30" t="str">
        <f>IF('1-Clearance Rate'!A12="Insert Year","",'1-Clearance Rate'!A12)</f>
        <v/>
      </c>
      <c r="B11" s="28" t="str">
        <f>IF(A11="","",'1-Clearance Rate'!B12)</f>
        <v/>
      </c>
      <c r="C11" s="17"/>
      <c r="D11" s="1"/>
      <c r="E11" s="35" t="str">
        <f t="shared" si="0"/>
        <v/>
      </c>
      <c r="F11" s="44" t="str">
        <f t="shared" si="1"/>
        <v/>
      </c>
      <c r="G11" s="27" t="str">
        <f t="shared" si="2"/>
        <v/>
      </c>
      <c r="H11" s="68"/>
    </row>
    <row r="12" spans="1:8" ht="18" customHeight="1" x14ac:dyDescent="0.3">
      <c r="A12" s="30" t="str">
        <f>IF('1-Clearance Rate'!A13="Insert Year","",'1-Clearance Rate'!A13)</f>
        <v/>
      </c>
      <c r="B12" s="28" t="str">
        <f>IF(A12="","",'1-Clearance Rate'!B13)</f>
        <v/>
      </c>
      <c r="C12" s="17"/>
      <c r="D12" s="1"/>
      <c r="E12" s="35" t="str">
        <f t="shared" si="0"/>
        <v/>
      </c>
      <c r="F12" s="44" t="str">
        <f t="shared" si="1"/>
        <v/>
      </c>
      <c r="G12" s="27" t="str">
        <f t="shared" si="2"/>
        <v/>
      </c>
      <c r="H12" s="68"/>
    </row>
    <row r="13" spans="1:8" ht="18" customHeight="1" x14ac:dyDescent="0.3">
      <c r="A13" s="30" t="str">
        <f>IF('1-Clearance Rate'!A14="Insert Year","",'1-Clearance Rate'!A14)</f>
        <v/>
      </c>
      <c r="B13" s="28" t="str">
        <f>IF(A13="","",'1-Clearance Rate'!B14)</f>
        <v/>
      </c>
      <c r="C13" s="17"/>
      <c r="D13" s="1"/>
      <c r="E13" s="35" t="str">
        <f t="shared" si="0"/>
        <v/>
      </c>
      <c r="F13" s="44" t="str">
        <f t="shared" si="1"/>
        <v/>
      </c>
      <c r="G13" s="27" t="str">
        <f t="shared" si="2"/>
        <v/>
      </c>
      <c r="H13" s="68"/>
    </row>
    <row r="14" spans="1:8" ht="18" customHeight="1" x14ac:dyDescent="0.3">
      <c r="A14" s="30" t="str">
        <f>IF('1-Clearance Rate'!A15="Insert Year","",'1-Clearance Rate'!A15)</f>
        <v/>
      </c>
      <c r="B14" s="28" t="str">
        <f>IF(A14="","",'1-Clearance Rate'!B15)</f>
        <v/>
      </c>
      <c r="C14" s="17"/>
      <c r="D14" s="1"/>
      <c r="E14" s="35" t="str">
        <f t="shared" si="0"/>
        <v/>
      </c>
      <c r="F14" s="44" t="str">
        <f t="shared" si="1"/>
        <v/>
      </c>
      <c r="G14" s="27" t="str">
        <f t="shared" si="2"/>
        <v/>
      </c>
      <c r="H14" s="68"/>
    </row>
    <row r="15" spans="1:8" ht="18" customHeight="1" x14ac:dyDescent="0.3">
      <c r="A15" s="30" t="str">
        <f>IF('1-Clearance Rate'!A16="Insert Year","",'1-Clearance Rate'!A16)</f>
        <v/>
      </c>
      <c r="B15" s="28" t="str">
        <f>IF(A15="","",'1-Clearance Rate'!B16)</f>
        <v/>
      </c>
      <c r="C15" s="17"/>
      <c r="D15" s="1"/>
      <c r="E15" s="35" t="str">
        <f t="shared" si="0"/>
        <v/>
      </c>
      <c r="F15" s="61" t="str">
        <f t="shared" si="1"/>
        <v/>
      </c>
      <c r="G15" s="62" t="str">
        <f t="shared" si="2"/>
        <v/>
      </c>
      <c r="H15" s="68"/>
    </row>
    <row r="16" spans="1:8" ht="21.45" customHeight="1" x14ac:dyDescent="0.3">
      <c r="A16" s="4" t="s">
        <v>2</v>
      </c>
      <c r="B16" s="29">
        <f>SUM(B4:B15)</f>
        <v>0</v>
      </c>
      <c r="C16" s="18">
        <f>SUM(C4:C15)</f>
        <v>0</v>
      </c>
      <c r="D16" s="1"/>
      <c r="E16" s="4" t="str">
        <f>A16</f>
        <v>Total:</v>
      </c>
      <c r="F16" s="63" t="e">
        <f>1-G16</f>
        <v>#DIV/0!</v>
      </c>
      <c r="G16" s="6" t="e">
        <f>C16/B16</f>
        <v>#DIV/0!</v>
      </c>
      <c r="H16" s="58"/>
    </row>
    <row r="17" spans="1:8" ht="15.6" x14ac:dyDescent="0.3">
      <c r="A17" s="3"/>
      <c r="B17" s="2"/>
      <c r="C17" s="2"/>
      <c r="D17" s="7"/>
      <c r="H17" s="58"/>
    </row>
    <row r="18" spans="1:8" ht="15.6" x14ac:dyDescent="0.3">
      <c r="A18" s="3"/>
      <c r="B18" s="2"/>
      <c r="C18" s="2"/>
      <c r="D18" s="14"/>
      <c r="H18" s="58"/>
    </row>
    <row r="19" spans="1:8" ht="15.6" x14ac:dyDescent="0.3">
      <c r="A19" s="3"/>
      <c r="B19" s="2"/>
      <c r="C19" s="2"/>
      <c r="D19" s="2"/>
    </row>
    <row r="20" spans="1:8" ht="15.6" x14ac:dyDescent="0.3">
      <c r="A20" s="3"/>
      <c r="B20" s="2"/>
      <c r="C20" s="2"/>
      <c r="D20" s="2"/>
    </row>
    <row r="21" spans="1:8" ht="15.6" x14ac:dyDescent="0.3">
      <c r="A21" s="3"/>
      <c r="B21" s="2"/>
      <c r="C21" s="2"/>
      <c r="D21" s="2"/>
    </row>
    <row r="22" spans="1:8" ht="15.6" x14ac:dyDescent="0.3">
      <c r="A22" s="3"/>
      <c r="B22" s="2"/>
      <c r="C22" s="2"/>
      <c r="D22" s="2"/>
    </row>
    <row r="23" spans="1:8" ht="15.6" x14ac:dyDescent="0.3">
      <c r="A23" s="3"/>
      <c r="B23" s="2"/>
      <c r="C23" s="2"/>
      <c r="D23" s="2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2" max="3" width="15.6640625" customWidth="1"/>
    <col min="4" max="4" width="5.77734375" customWidth="1"/>
    <col min="5" max="5" width="18.33203125" customWidth="1"/>
    <col min="6" max="6" width="15.6640625" customWidth="1"/>
  </cols>
  <sheetData>
    <row r="1" spans="1:7" ht="21" x14ac:dyDescent="0.4">
      <c r="A1" s="9" t="s">
        <v>40</v>
      </c>
      <c r="B1" s="2"/>
      <c r="C1" s="2"/>
      <c r="F1" s="2"/>
      <c r="G1" s="7"/>
    </row>
    <row r="2" spans="1:7" ht="15.6" x14ac:dyDescent="0.3">
      <c r="A2" s="3"/>
      <c r="B2" s="2"/>
      <c r="C2" s="2"/>
      <c r="D2" s="1"/>
      <c r="F2" s="7"/>
    </row>
    <row r="3" spans="1:7" ht="62.4" x14ac:dyDescent="0.3">
      <c r="A3" s="25" t="s">
        <v>0</v>
      </c>
      <c r="B3" s="23" t="s">
        <v>1</v>
      </c>
      <c r="C3" s="24" t="s">
        <v>25</v>
      </c>
      <c r="D3" s="1"/>
      <c r="E3" s="25" t="s">
        <v>0</v>
      </c>
      <c r="F3" s="24" t="s">
        <v>27</v>
      </c>
      <c r="G3" s="24" t="s">
        <v>26</v>
      </c>
    </row>
    <row r="4" spans="1:7" ht="18" customHeight="1" x14ac:dyDescent="0.3">
      <c r="A4" s="30" t="str">
        <f>IF('1-Clearance Rate'!A5="Insert Year","",'1-Clearance Rate'!A5)</f>
        <v/>
      </c>
      <c r="B4" s="46" t="str">
        <f>IF(A4="","",'1-Clearance Rate'!B5)</f>
        <v/>
      </c>
      <c r="C4" s="17"/>
      <c r="D4" s="1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:G16" si="2">IF(A4="","",C4/B4)</f>
        <v/>
      </c>
    </row>
    <row r="5" spans="1:7" ht="18" customHeight="1" x14ac:dyDescent="0.3">
      <c r="A5" s="30" t="str">
        <f>IF('1-Clearance Rate'!A6="Insert Year","",'1-Clearance Rate'!A6)</f>
        <v/>
      </c>
      <c r="B5" s="46" t="str">
        <f>IF(A5="","",'1-Clearance Rate'!B6)</f>
        <v/>
      </c>
      <c r="C5" s="17"/>
      <c r="D5" s="1"/>
      <c r="E5" s="35" t="str">
        <f t="shared" si="0"/>
        <v/>
      </c>
      <c r="F5" s="44" t="str">
        <f t="shared" si="1"/>
        <v/>
      </c>
      <c r="G5" s="27" t="str">
        <f t="shared" si="2"/>
        <v/>
      </c>
    </row>
    <row r="6" spans="1:7" ht="18" customHeight="1" x14ac:dyDescent="0.3">
      <c r="A6" s="30" t="str">
        <f>IF('1-Clearance Rate'!A7="Insert Year","",'1-Clearance Rate'!A7)</f>
        <v/>
      </c>
      <c r="B6" s="46" t="str">
        <f>IF(A6="","",'1-Clearance Rate'!B7)</f>
        <v/>
      </c>
      <c r="C6" s="17"/>
      <c r="D6" s="1"/>
      <c r="E6" s="35" t="str">
        <f t="shared" si="0"/>
        <v/>
      </c>
      <c r="F6" s="44" t="str">
        <f t="shared" si="1"/>
        <v/>
      </c>
      <c r="G6" s="27" t="str">
        <f t="shared" si="2"/>
        <v/>
      </c>
    </row>
    <row r="7" spans="1:7" ht="18" customHeight="1" x14ac:dyDescent="0.3">
      <c r="A7" s="30" t="str">
        <f>IF('1-Clearance Rate'!A8="Insert Year","",'1-Clearance Rate'!A8)</f>
        <v/>
      </c>
      <c r="B7" s="46" t="str">
        <f>IF(A7="","",'1-Clearance Rate'!B8)</f>
        <v/>
      </c>
      <c r="C7" s="17"/>
      <c r="D7" s="1"/>
      <c r="E7" s="35" t="str">
        <f t="shared" si="0"/>
        <v/>
      </c>
      <c r="F7" s="44" t="str">
        <f t="shared" si="1"/>
        <v/>
      </c>
      <c r="G7" s="27" t="str">
        <f t="shared" si="2"/>
        <v/>
      </c>
    </row>
    <row r="8" spans="1:7" ht="18" customHeight="1" x14ac:dyDescent="0.3">
      <c r="A8" s="30" t="str">
        <f>IF('1-Clearance Rate'!A9="Insert Year","",'1-Clearance Rate'!A9)</f>
        <v/>
      </c>
      <c r="B8" s="46" t="str">
        <f>IF(A8="","",'1-Clearance Rate'!B9)</f>
        <v/>
      </c>
      <c r="C8" s="17"/>
      <c r="D8" s="1"/>
      <c r="E8" s="35" t="str">
        <f t="shared" si="0"/>
        <v/>
      </c>
      <c r="F8" s="44" t="str">
        <f t="shared" si="1"/>
        <v/>
      </c>
      <c r="G8" s="27" t="str">
        <f t="shared" si="2"/>
        <v/>
      </c>
    </row>
    <row r="9" spans="1:7" ht="18" customHeight="1" x14ac:dyDescent="0.3">
      <c r="A9" s="30" t="str">
        <f>IF('1-Clearance Rate'!A10="Insert Year","",'1-Clearance Rate'!A10)</f>
        <v/>
      </c>
      <c r="B9" s="46" t="str">
        <f>IF(A9="","",'1-Clearance Rate'!B10)</f>
        <v/>
      </c>
      <c r="C9" s="17"/>
      <c r="D9" s="1"/>
      <c r="E9" s="35" t="str">
        <f t="shared" si="0"/>
        <v/>
      </c>
      <c r="F9" s="44" t="str">
        <f t="shared" si="1"/>
        <v/>
      </c>
      <c r="G9" s="27" t="str">
        <f t="shared" si="2"/>
        <v/>
      </c>
    </row>
    <row r="10" spans="1:7" ht="18" customHeight="1" x14ac:dyDescent="0.3">
      <c r="A10" s="30" t="str">
        <f>IF('1-Clearance Rate'!A11="Insert Year","",'1-Clearance Rate'!A11)</f>
        <v/>
      </c>
      <c r="B10" s="46" t="str">
        <f>IF(A10="","",'1-Clearance Rate'!B11)</f>
        <v/>
      </c>
      <c r="C10" s="17"/>
      <c r="D10" s="1"/>
      <c r="E10" s="35" t="str">
        <f t="shared" si="0"/>
        <v/>
      </c>
      <c r="F10" s="44" t="str">
        <f t="shared" si="1"/>
        <v/>
      </c>
      <c r="G10" s="27" t="str">
        <f t="shared" si="2"/>
        <v/>
      </c>
    </row>
    <row r="11" spans="1:7" ht="18" customHeight="1" x14ac:dyDescent="0.3">
      <c r="A11" s="30" t="str">
        <f>IF('1-Clearance Rate'!A12="Insert Year","",'1-Clearance Rate'!A12)</f>
        <v/>
      </c>
      <c r="B11" s="46" t="str">
        <f>IF(A11="","",'1-Clearance Rate'!B12)</f>
        <v/>
      </c>
      <c r="C11" s="17"/>
      <c r="D11" s="1"/>
      <c r="E11" s="35" t="str">
        <f t="shared" si="0"/>
        <v/>
      </c>
      <c r="F11" s="44" t="str">
        <f t="shared" si="1"/>
        <v/>
      </c>
      <c r="G11" s="27" t="str">
        <f t="shared" si="2"/>
        <v/>
      </c>
    </row>
    <row r="12" spans="1:7" ht="18" customHeight="1" x14ac:dyDescent="0.3">
      <c r="A12" s="30" t="str">
        <f>IF('1-Clearance Rate'!A13="Insert Year","",'1-Clearance Rate'!A13)</f>
        <v/>
      </c>
      <c r="B12" s="46" t="str">
        <f>IF(A12="","",'1-Clearance Rate'!B13)</f>
        <v/>
      </c>
      <c r="C12" s="17"/>
      <c r="D12" s="1"/>
      <c r="E12" s="35" t="str">
        <f t="shared" si="0"/>
        <v/>
      </c>
      <c r="F12" s="44" t="str">
        <f t="shared" si="1"/>
        <v/>
      </c>
      <c r="G12" s="27" t="str">
        <f t="shared" si="2"/>
        <v/>
      </c>
    </row>
    <row r="13" spans="1:7" ht="18" customHeight="1" x14ac:dyDescent="0.3">
      <c r="A13" s="30" t="str">
        <f>IF('1-Clearance Rate'!A14="Insert Year","",'1-Clearance Rate'!A14)</f>
        <v/>
      </c>
      <c r="B13" s="46" t="str">
        <f>IF(A13="","",'1-Clearance Rate'!B14)</f>
        <v/>
      </c>
      <c r="C13" s="17"/>
      <c r="D13" s="1"/>
      <c r="E13" s="35" t="str">
        <f t="shared" si="0"/>
        <v/>
      </c>
      <c r="F13" s="44" t="str">
        <f t="shared" si="1"/>
        <v/>
      </c>
      <c r="G13" s="27" t="str">
        <f t="shared" si="2"/>
        <v/>
      </c>
    </row>
    <row r="14" spans="1:7" ht="18" customHeight="1" x14ac:dyDescent="0.3">
      <c r="A14" s="30" t="str">
        <f>IF('1-Clearance Rate'!A15="Insert Year","",'1-Clearance Rate'!A15)</f>
        <v/>
      </c>
      <c r="B14" s="46" t="str">
        <f>IF(A14="","",'1-Clearance Rate'!B15)</f>
        <v/>
      </c>
      <c r="C14" s="17"/>
      <c r="D14" s="1"/>
      <c r="E14" s="35" t="str">
        <f t="shared" si="0"/>
        <v/>
      </c>
      <c r="F14" s="44" t="str">
        <f t="shared" si="1"/>
        <v/>
      </c>
      <c r="G14" s="27" t="str">
        <f t="shared" si="2"/>
        <v/>
      </c>
    </row>
    <row r="15" spans="1:7" ht="18" customHeight="1" x14ac:dyDescent="0.3">
      <c r="A15" s="30" t="str">
        <f>IF('1-Clearance Rate'!A16="Insert Year","",'1-Clearance Rate'!A16)</f>
        <v/>
      </c>
      <c r="B15" s="46" t="str">
        <f>IF(A15="","",'1-Clearance Rate'!B16)</f>
        <v/>
      </c>
      <c r="C15" s="17"/>
      <c r="D15" s="1"/>
      <c r="E15" s="35" t="str">
        <f t="shared" si="0"/>
        <v/>
      </c>
      <c r="F15" s="44" t="str">
        <f t="shared" si="1"/>
        <v/>
      </c>
      <c r="G15" s="27" t="str">
        <f t="shared" si="2"/>
        <v/>
      </c>
    </row>
    <row r="16" spans="1:7" ht="21.45" customHeight="1" x14ac:dyDescent="0.3">
      <c r="A16" s="4" t="s">
        <v>2</v>
      </c>
      <c r="B16" s="5">
        <f>SUM(B4:B15)</f>
        <v>0</v>
      </c>
      <c r="C16" s="18">
        <f>SUM(C4:C15)</f>
        <v>0</v>
      </c>
      <c r="D16" s="1"/>
      <c r="E16" s="4" t="str">
        <f t="shared" ref="E16" si="3">A16</f>
        <v>Total:</v>
      </c>
      <c r="F16" s="63" t="e">
        <f>1-G16</f>
        <v>#DIV/0!</v>
      </c>
      <c r="G16" s="6" t="e">
        <f>C16/B16</f>
        <v>#DIV/0!</v>
      </c>
    </row>
    <row r="17" spans="1:9" ht="15.6" x14ac:dyDescent="0.3">
      <c r="A17" s="3"/>
      <c r="B17" s="2"/>
      <c r="C17" s="2"/>
      <c r="D17" s="7"/>
      <c r="E17" s="7"/>
      <c r="F17" s="7"/>
    </row>
    <row r="18" spans="1:9" ht="15.6" x14ac:dyDescent="0.3">
      <c r="A18" s="3"/>
      <c r="B18" s="2"/>
      <c r="C18" s="2"/>
      <c r="D18" s="14"/>
      <c r="E18" s="7"/>
      <c r="F18" s="7"/>
    </row>
    <row r="19" spans="1:9" ht="15.6" x14ac:dyDescent="0.3">
      <c r="A19" s="3"/>
      <c r="B19" s="2"/>
      <c r="C19" s="2"/>
      <c r="D19" s="2"/>
      <c r="E19" s="7"/>
      <c r="F19" s="7"/>
    </row>
    <row r="20" spans="1:9" ht="15.6" x14ac:dyDescent="0.3">
      <c r="A20" s="3"/>
      <c r="C20" s="2"/>
      <c r="D20" s="2"/>
      <c r="E20" s="7"/>
      <c r="F20" s="3"/>
      <c r="G20" s="7"/>
    </row>
    <row r="21" spans="1:9" ht="15.6" x14ac:dyDescent="0.3">
      <c r="A21" s="3"/>
      <c r="C21" s="2"/>
      <c r="D21" s="2"/>
      <c r="E21" s="7"/>
      <c r="F21" s="3"/>
      <c r="G21" s="34"/>
    </row>
    <row r="22" spans="1:9" ht="15.6" x14ac:dyDescent="0.3">
      <c r="A22" s="3"/>
      <c r="C22" s="2"/>
      <c r="D22" s="2"/>
      <c r="E22" s="12"/>
      <c r="F22" s="56"/>
      <c r="G22" s="12"/>
      <c r="H22" s="58"/>
    </row>
    <row r="23" spans="1:9" ht="15.6" x14ac:dyDescent="0.3">
      <c r="A23" s="3"/>
      <c r="C23" s="2"/>
      <c r="D23" s="2"/>
      <c r="E23" s="12"/>
      <c r="F23" s="56"/>
      <c r="G23" s="12"/>
      <c r="H23" s="58"/>
    </row>
    <row r="24" spans="1:9" x14ac:dyDescent="0.3">
      <c r="E24" s="58"/>
      <c r="F24" s="58"/>
      <c r="G24" s="58"/>
      <c r="H24" s="58"/>
    </row>
    <row r="25" spans="1:9" x14ac:dyDescent="0.3">
      <c r="E25" s="58"/>
      <c r="F25" s="58"/>
      <c r="G25" s="71"/>
      <c r="H25" s="58"/>
      <c r="I25" s="58"/>
    </row>
    <row r="26" spans="1:9" x14ac:dyDescent="0.3">
      <c r="E26" s="67"/>
      <c r="F26" s="58"/>
      <c r="G26" s="58"/>
      <c r="H26" s="58"/>
    </row>
    <row r="27" spans="1:9" x14ac:dyDescent="0.3">
      <c r="E27" s="58"/>
      <c r="F27" s="58"/>
      <c r="G27" s="58"/>
      <c r="H27" s="58"/>
    </row>
    <row r="28" spans="1:9" x14ac:dyDescent="0.3">
      <c r="E28" s="58"/>
      <c r="F28" s="58"/>
      <c r="G28" s="58"/>
      <c r="H28" s="58"/>
    </row>
    <row r="29" spans="1:9" x14ac:dyDescent="0.3">
      <c r="E29" s="58"/>
      <c r="F29" s="58"/>
      <c r="G29" s="58"/>
      <c r="H29" s="5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0" zoomScaleNormal="70" zoomScalePageLayoutView="70" workbookViewId="0"/>
  </sheetViews>
  <sheetFormatPr defaultColWidth="17" defaultRowHeight="14.4" x14ac:dyDescent="0.3"/>
  <cols>
    <col min="1" max="1" width="18.33203125" customWidth="1"/>
    <col min="2" max="3" width="15.6640625" customWidth="1"/>
    <col min="4" max="4" width="5.77734375" customWidth="1"/>
    <col min="5" max="5" width="18.33203125" customWidth="1"/>
    <col min="6" max="6" width="15.6640625" customWidth="1"/>
  </cols>
  <sheetData>
    <row r="1" spans="1:7" ht="21" x14ac:dyDescent="0.4">
      <c r="A1" s="9" t="s">
        <v>41</v>
      </c>
      <c r="B1" s="2"/>
      <c r="C1" s="2"/>
      <c r="F1" s="2"/>
      <c r="G1" s="7"/>
    </row>
    <row r="2" spans="1:7" ht="15.6" x14ac:dyDescent="0.3">
      <c r="A2" s="3"/>
      <c r="B2" s="2"/>
      <c r="C2" s="2"/>
      <c r="D2" s="1"/>
      <c r="F2" s="7"/>
    </row>
    <row r="3" spans="1:7" ht="62.4" x14ac:dyDescent="0.3">
      <c r="A3" s="25" t="s">
        <v>0</v>
      </c>
      <c r="B3" s="23" t="s">
        <v>1</v>
      </c>
      <c r="C3" s="24" t="s">
        <v>28</v>
      </c>
      <c r="D3" s="1"/>
      <c r="E3" s="25" t="s">
        <v>0</v>
      </c>
      <c r="F3" s="24" t="s">
        <v>29</v>
      </c>
      <c r="G3" s="24" t="s">
        <v>30</v>
      </c>
    </row>
    <row r="4" spans="1:7" ht="18" customHeight="1" x14ac:dyDescent="0.3">
      <c r="A4" s="30" t="str">
        <f>IF('1-Clearance Rate'!A5="Insert Year","",'1-Clearance Rate'!A5)</f>
        <v/>
      </c>
      <c r="B4" s="31" t="str">
        <f>IF(A4="","",'1-Clearance Rate'!B5)</f>
        <v/>
      </c>
      <c r="C4" s="17"/>
      <c r="D4" s="1"/>
      <c r="E4" s="35" t="str">
        <f t="shared" ref="E4:E15" si="0">IF(A4="","",A4)</f>
        <v/>
      </c>
      <c r="F4" s="44" t="str">
        <f t="shared" ref="F4:F16" si="1">IF(A4="","",1-G4)</f>
        <v/>
      </c>
      <c r="G4" s="27" t="str">
        <f t="shared" ref="G4:G16" si="2">IF(A4="","",C4/B4)</f>
        <v/>
      </c>
    </row>
    <row r="5" spans="1:7" ht="18" customHeight="1" x14ac:dyDescent="0.3">
      <c r="A5" s="30" t="str">
        <f>IF('1-Clearance Rate'!A6="Insert Year","",'1-Clearance Rate'!A6)</f>
        <v/>
      </c>
      <c r="B5" s="31" t="str">
        <f>IF(A5="","",'1-Clearance Rate'!B6)</f>
        <v/>
      </c>
      <c r="C5" s="17"/>
      <c r="D5" s="1"/>
      <c r="E5" s="35" t="str">
        <f t="shared" si="0"/>
        <v/>
      </c>
      <c r="F5" s="44" t="str">
        <f t="shared" si="1"/>
        <v/>
      </c>
      <c r="G5" s="27" t="str">
        <f t="shared" si="2"/>
        <v/>
      </c>
    </row>
    <row r="6" spans="1:7" ht="18" customHeight="1" x14ac:dyDescent="0.3">
      <c r="A6" s="30" t="str">
        <f>IF('1-Clearance Rate'!A7="Insert Year","",'1-Clearance Rate'!A7)</f>
        <v/>
      </c>
      <c r="B6" s="31" t="str">
        <f>IF(A6="","",'1-Clearance Rate'!B7)</f>
        <v/>
      </c>
      <c r="C6" s="17"/>
      <c r="D6" s="1"/>
      <c r="E6" s="35" t="str">
        <f t="shared" si="0"/>
        <v/>
      </c>
      <c r="F6" s="44" t="str">
        <f t="shared" si="1"/>
        <v/>
      </c>
      <c r="G6" s="27" t="str">
        <f t="shared" si="2"/>
        <v/>
      </c>
    </row>
    <row r="7" spans="1:7" ht="18" customHeight="1" x14ac:dyDescent="0.3">
      <c r="A7" s="30" t="str">
        <f>IF('1-Clearance Rate'!A8="Insert Year","",'1-Clearance Rate'!A8)</f>
        <v/>
      </c>
      <c r="B7" s="31" t="str">
        <f>IF(A7="","",'1-Clearance Rate'!B8)</f>
        <v/>
      </c>
      <c r="C7" s="17"/>
      <c r="D7" s="1"/>
      <c r="E7" s="35" t="str">
        <f t="shared" si="0"/>
        <v/>
      </c>
      <c r="F7" s="44" t="str">
        <f t="shared" si="1"/>
        <v/>
      </c>
      <c r="G7" s="27" t="str">
        <f t="shared" si="2"/>
        <v/>
      </c>
    </row>
    <row r="8" spans="1:7" ht="18" customHeight="1" x14ac:dyDescent="0.3">
      <c r="A8" s="30" t="str">
        <f>IF('1-Clearance Rate'!A9="Insert Year","",'1-Clearance Rate'!A9)</f>
        <v/>
      </c>
      <c r="B8" s="31" t="str">
        <f>IF(A8="","",'1-Clearance Rate'!B9)</f>
        <v/>
      </c>
      <c r="C8" s="17"/>
      <c r="D8" s="1"/>
      <c r="E8" s="35" t="str">
        <f t="shared" si="0"/>
        <v/>
      </c>
      <c r="F8" s="44" t="str">
        <f t="shared" si="1"/>
        <v/>
      </c>
      <c r="G8" s="27" t="str">
        <f t="shared" si="2"/>
        <v/>
      </c>
    </row>
    <row r="9" spans="1:7" ht="18" customHeight="1" x14ac:dyDescent="0.3">
      <c r="A9" s="30" t="str">
        <f>IF('1-Clearance Rate'!A10="Insert Year","",'1-Clearance Rate'!A10)</f>
        <v/>
      </c>
      <c r="B9" s="31" t="str">
        <f>IF(A9="","",'1-Clearance Rate'!B10)</f>
        <v/>
      </c>
      <c r="C9" s="17"/>
      <c r="D9" s="1"/>
      <c r="E9" s="35" t="str">
        <f t="shared" si="0"/>
        <v/>
      </c>
      <c r="F9" s="44" t="str">
        <f t="shared" si="1"/>
        <v/>
      </c>
      <c r="G9" s="27" t="str">
        <f t="shared" si="2"/>
        <v/>
      </c>
    </row>
    <row r="10" spans="1:7" ht="18" customHeight="1" x14ac:dyDescent="0.3">
      <c r="A10" s="30" t="str">
        <f>IF('1-Clearance Rate'!A11="Insert Year","",'1-Clearance Rate'!A11)</f>
        <v/>
      </c>
      <c r="B10" s="31" t="str">
        <f>IF(A10="","",'1-Clearance Rate'!B11)</f>
        <v/>
      </c>
      <c r="C10" s="17"/>
      <c r="D10" s="1"/>
      <c r="E10" s="35" t="str">
        <f t="shared" si="0"/>
        <v/>
      </c>
      <c r="F10" s="44" t="str">
        <f t="shared" si="1"/>
        <v/>
      </c>
      <c r="G10" s="27" t="str">
        <f t="shared" si="2"/>
        <v/>
      </c>
    </row>
    <row r="11" spans="1:7" ht="18" customHeight="1" x14ac:dyDescent="0.3">
      <c r="A11" s="30" t="str">
        <f>IF('1-Clearance Rate'!A12="Insert Year","",'1-Clearance Rate'!A12)</f>
        <v/>
      </c>
      <c r="B11" s="31" t="str">
        <f>IF(A11="","",'1-Clearance Rate'!B12)</f>
        <v/>
      </c>
      <c r="C11" s="17"/>
      <c r="D11" s="1"/>
      <c r="E11" s="35" t="str">
        <f t="shared" si="0"/>
        <v/>
      </c>
      <c r="F11" s="44" t="str">
        <f t="shared" si="1"/>
        <v/>
      </c>
      <c r="G11" s="27" t="str">
        <f t="shared" si="2"/>
        <v/>
      </c>
    </row>
    <row r="12" spans="1:7" ht="18" customHeight="1" x14ac:dyDescent="0.3">
      <c r="A12" s="30" t="str">
        <f>IF('1-Clearance Rate'!A13="Insert Year","",'1-Clearance Rate'!A13)</f>
        <v/>
      </c>
      <c r="B12" s="31" t="str">
        <f>IF(A12="","",'1-Clearance Rate'!B13)</f>
        <v/>
      </c>
      <c r="C12" s="17"/>
      <c r="D12" s="1"/>
      <c r="E12" s="35" t="str">
        <f t="shared" si="0"/>
        <v/>
      </c>
      <c r="F12" s="44" t="str">
        <f t="shared" si="1"/>
        <v/>
      </c>
      <c r="G12" s="27" t="str">
        <f t="shared" si="2"/>
        <v/>
      </c>
    </row>
    <row r="13" spans="1:7" ht="18" customHeight="1" x14ac:dyDescent="0.3">
      <c r="A13" s="30" t="str">
        <f>IF('1-Clearance Rate'!A14="Insert Year","",'1-Clearance Rate'!A14)</f>
        <v/>
      </c>
      <c r="B13" s="31" t="str">
        <f>IF(A13="","",'1-Clearance Rate'!B14)</f>
        <v/>
      </c>
      <c r="C13" s="17"/>
      <c r="D13" s="1"/>
      <c r="E13" s="35" t="str">
        <f t="shared" si="0"/>
        <v/>
      </c>
      <c r="F13" s="44" t="str">
        <f t="shared" si="1"/>
        <v/>
      </c>
      <c r="G13" s="27" t="str">
        <f t="shared" si="2"/>
        <v/>
      </c>
    </row>
    <row r="14" spans="1:7" ht="18" customHeight="1" x14ac:dyDescent="0.3">
      <c r="A14" s="30" t="str">
        <f>IF('1-Clearance Rate'!A15="Insert Year","",'1-Clearance Rate'!A15)</f>
        <v/>
      </c>
      <c r="B14" s="31" t="str">
        <f>IF(A14="","",'1-Clearance Rate'!B15)</f>
        <v/>
      </c>
      <c r="C14" s="17"/>
      <c r="D14" s="1"/>
      <c r="E14" s="35" t="str">
        <f t="shared" si="0"/>
        <v/>
      </c>
      <c r="F14" s="44" t="str">
        <f t="shared" si="1"/>
        <v/>
      </c>
      <c r="G14" s="27" t="str">
        <f t="shared" si="2"/>
        <v/>
      </c>
    </row>
    <row r="15" spans="1:7" ht="18" customHeight="1" x14ac:dyDescent="0.3">
      <c r="A15" s="30" t="str">
        <f>IF('1-Clearance Rate'!A16="Insert Year","",'1-Clearance Rate'!A16)</f>
        <v/>
      </c>
      <c r="B15" s="31" t="str">
        <f>IF(A15="","",'1-Clearance Rate'!B16)</f>
        <v/>
      </c>
      <c r="C15" s="17"/>
      <c r="D15" s="1"/>
      <c r="E15" s="35" t="str">
        <f t="shared" si="0"/>
        <v/>
      </c>
      <c r="F15" s="61" t="str">
        <f t="shared" si="1"/>
        <v/>
      </c>
      <c r="G15" s="62" t="str">
        <f t="shared" si="2"/>
        <v/>
      </c>
    </row>
    <row r="16" spans="1:7" ht="21.45" customHeight="1" x14ac:dyDescent="0.3">
      <c r="A16" s="4" t="s">
        <v>2</v>
      </c>
      <c r="B16" s="5">
        <f>SUM(B4:B15)</f>
        <v>0</v>
      </c>
      <c r="C16" s="18">
        <f>SUM(C4:C15)</f>
        <v>0</v>
      </c>
      <c r="D16" s="1"/>
      <c r="E16" s="4" t="str">
        <f t="shared" ref="E16" si="3">A16</f>
        <v>Total:</v>
      </c>
      <c r="F16" s="63" t="e">
        <f>1-G16</f>
        <v>#DIV/0!</v>
      </c>
      <c r="G16" s="6" t="e">
        <f>C16/B16</f>
        <v>#DIV/0!</v>
      </c>
    </row>
    <row r="17" spans="1:11" ht="15.6" x14ac:dyDescent="0.3">
      <c r="A17" s="3"/>
      <c r="B17" s="2"/>
      <c r="C17" s="2"/>
      <c r="D17" s="7"/>
      <c r="E17" s="7"/>
      <c r="F17" s="7"/>
    </row>
    <row r="18" spans="1:11" ht="15.6" x14ac:dyDescent="0.3">
      <c r="A18" s="3"/>
      <c r="B18" s="2"/>
      <c r="C18" s="2"/>
      <c r="D18" s="7"/>
      <c r="E18" s="7"/>
      <c r="F18" s="7"/>
    </row>
    <row r="19" spans="1:11" ht="15.6" x14ac:dyDescent="0.3">
      <c r="A19" s="56"/>
      <c r="B19" s="57"/>
      <c r="C19" s="37"/>
      <c r="D19" s="12"/>
      <c r="E19" s="12"/>
      <c r="F19" s="12"/>
      <c r="G19" s="58"/>
      <c r="H19" s="58"/>
      <c r="I19" s="59"/>
      <c r="J19" s="58"/>
      <c r="K19" s="58"/>
    </row>
    <row r="20" spans="1:11" ht="15.6" x14ac:dyDescent="0.3">
      <c r="A20" s="3"/>
      <c r="B20" s="2"/>
      <c r="C20" s="2"/>
      <c r="D20" s="14"/>
      <c r="E20" s="7"/>
      <c r="F20" s="7"/>
    </row>
    <row r="21" spans="1:11" ht="15.6" x14ac:dyDescent="0.3">
      <c r="A21" s="3"/>
      <c r="B21" s="2"/>
      <c r="C21" s="2"/>
      <c r="D21" s="2"/>
      <c r="E21" s="7"/>
      <c r="F21" s="7"/>
    </row>
    <row r="22" spans="1:11" ht="15.6" x14ac:dyDescent="0.3">
      <c r="A22" s="3"/>
      <c r="C22" s="2"/>
      <c r="D22" s="2"/>
      <c r="E22" s="7"/>
      <c r="F22" s="3"/>
      <c r="G22" s="7"/>
    </row>
    <row r="23" spans="1:11" ht="15.6" x14ac:dyDescent="0.3">
      <c r="A23" s="3"/>
      <c r="C23" s="2"/>
      <c r="D23" s="2"/>
      <c r="E23" s="7"/>
      <c r="F23" s="3"/>
      <c r="G23" s="34"/>
    </row>
    <row r="24" spans="1:11" ht="15.6" x14ac:dyDescent="0.3">
      <c r="A24" s="3"/>
      <c r="C24" s="2"/>
      <c r="D24" s="37"/>
      <c r="E24" s="12"/>
      <c r="F24" s="56"/>
      <c r="G24" s="12"/>
      <c r="H24" s="58"/>
    </row>
    <row r="25" spans="1:11" ht="15.6" x14ac:dyDescent="0.3">
      <c r="A25" s="3"/>
      <c r="C25" s="2"/>
      <c r="D25" s="37"/>
      <c r="E25" s="12"/>
      <c r="F25" s="56"/>
      <c r="G25" s="71"/>
      <c r="H25" s="58"/>
    </row>
    <row r="26" spans="1:11" x14ac:dyDescent="0.3">
      <c r="D26" s="58"/>
      <c r="E26" s="67"/>
      <c r="F26" s="58"/>
      <c r="G26" s="58"/>
      <c r="H26" s="58"/>
    </row>
    <row r="27" spans="1:11" x14ac:dyDescent="0.3">
      <c r="D27" s="58"/>
      <c r="E27" s="58"/>
      <c r="F27" s="58"/>
      <c r="G27" s="58"/>
      <c r="H27" s="58"/>
    </row>
    <row r="28" spans="1:11" x14ac:dyDescent="0.3">
      <c r="D28" s="58"/>
      <c r="E28" s="58"/>
      <c r="F28" s="58"/>
      <c r="G28" s="58"/>
      <c r="H28" s="58"/>
    </row>
    <row r="29" spans="1:11" x14ac:dyDescent="0.3">
      <c r="D29" s="58"/>
      <c r="E29" s="58"/>
      <c r="F29" s="58"/>
      <c r="G29" s="58"/>
      <c r="H29" s="58"/>
    </row>
  </sheetData>
  <sheetProtection password="C8E7" sheet="1" scenarios="1" formatColumns="0" formatRows="0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1-Clearance Rate</vt:lpstr>
      <vt:lpstr>2-Average Duration</vt:lpstr>
      <vt:lpstr>3-% of Appeals</vt:lpstr>
      <vt:lpstr>4-Overturn Rate</vt:lpstr>
      <vt:lpstr>5-Fee Waiver</vt:lpstr>
      <vt:lpstr>6-Circut Courts</vt:lpstr>
      <vt:lpstr>7-Legal Aid</vt:lpstr>
      <vt:lpstr>9-Complaints JOs</vt:lpstr>
      <vt:lpstr>10-Complaints COs</vt:lpstr>
      <vt:lpstr>11-Judicial Resources</vt:lpstr>
      <vt:lpstr>12-Court Staff Resources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Court Reporting Toolkit Annex 5</dc:title>
  <dc:creator>Lorenz Metzner</dc:creator>
  <cp:lastModifiedBy> </cp:lastModifiedBy>
  <cp:lastPrinted>2014-10-22T00:34:56Z</cp:lastPrinted>
  <dcterms:created xsi:type="dcterms:W3CDTF">2012-05-01T05:13:04Z</dcterms:created>
  <dcterms:modified xsi:type="dcterms:W3CDTF">2014-11-12T05:49:00Z</dcterms:modified>
</cp:coreProperties>
</file>